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75" activeTab="2"/>
  </bookViews>
  <sheets>
    <sheet name="Zadanie 1" sheetId="1" r:id="rId1"/>
    <sheet name="Zadanie 2" sheetId="2" r:id="rId2"/>
    <sheet name="Zadanie 3" sheetId="3" r:id="rId3"/>
    <sheet name="Zadanie 4" sheetId="4" r:id="rId4"/>
    <sheet name="Zadanie 5" sheetId="6" r:id="rId5"/>
    <sheet name="Zadanie 6" sheetId="7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7"/>
  <c r="I9"/>
  <c r="I8"/>
  <c r="I7"/>
  <c r="I6"/>
  <c r="I5"/>
  <c r="J4"/>
  <c r="I4"/>
  <c r="I3"/>
</calcChain>
</file>

<file path=xl/sharedStrings.xml><?xml version="1.0" encoding="utf-8"?>
<sst xmlns="http://schemas.openxmlformats.org/spreadsheetml/2006/main" count="1092" uniqueCount="529">
  <si>
    <t>marchew</t>
  </si>
  <si>
    <t>pietruszka</t>
  </si>
  <si>
    <t>seler</t>
  </si>
  <si>
    <t>cebula</t>
  </si>
  <si>
    <t>burak</t>
  </si>
  <si>
    <t>pomidor</t>
  </si>
  <si>
    <t>ogórek</t>
  </si>
  <si>
    <t>klawiatura</t>
  </si>
  <si>
    <t>monitor</t>
  </si>
  <si>
    <t>mysz</t>
  </si>
  <si>
    <t>głośniki</t>
  </si>
  <si>
    <t>drukarka</t>
  </si>
  <si>
    <t>kurs waluty</t>
  </si>
  <si>
    <t>EUR</t>
  </si>
  <si>
    <t>USD</t>
  </si>
  <si>
    <t>GBP</t>
  </si>
  <si>
    <t>CHF</t>
  </si>
  <si>
    <t>PLN</t>
  </si>
  <si>
    <t>rzut 1</t>
  </si>
  <si>
    <t>rzut 2</t>
  </si>
  <si>
    <t>rzut 3</t>
  </si>
  <si>
    <t>skok 1</t>
  </si>
  <si>
    <t>skok 2</t>
  </si>
  <si>
    <t>skok 3</t>
  </si>
  <si>
    <t>bieg 1</t>
  </si>
  <si>
    <t>bieg 2</t>
  </si>
  <si>
    <t>bieg 3</t>
  </si>
  <si>
    <t>pracownik A</t>
  </si>
  <si>
    <t>pracownik B</t>
  </si>
  <si>
    <t>pracownik C</t>
  </si>
  <si>
    <t>pracownik D</t>
  </si>
  <si>
    <t>pracownik E</t>
  </si>
  <si>
    <t>dzień 1</t>
  </si>
  <si>
    <t>dzień 2</t>
  </si>
  <si>
    <t>dzień 3</t>
  </si>
  <si>
    <t>dzień 4</t>
  </si>
  <si>
    <t>dzień 5</t>
  </si>
  <si>
    <t>liczba znaków</t>
  </si>
  <si>
    <t>suma</t>
  </si>
  <si>
    <t>nagroda</t>
  </si>
  <si>
    <t>Piotr</t>
  </si>
  <si>
    <t>Magda</t>
  </si>
  <si>
    <t>Ewa</t>
  </si>
  <si>
    <t>Michał</t>
  </si>
  <si>
    <t>Tomek</t>
  </si>
  <si>
    <t>Agata</t>
  </si>
  <si>
    <t>Leon</t>
  </si>
  <si>
    <t>Zuzia</t>
  </si>
  <si>
    <t>Mikołaj</t>
  </si>
  <si>
    <t>Maria</t>
  </si>
  <si>
    <t>Mateusz</t>
  </si>
  <si>
    <t>Iza</t>
  </si>
  <si>
    <t>Kornelia</t>
  </si>
  <si>
    <t>Karol</t>
  </si>
  <si>
    <t>Wojtek</t>
  </si>
  <si>
    <t>Dominika</t>
  </si>
  <si>
    <t>Franek</t>
  </si>
  <si>
    <t>Maciek</t>
  </si>
  <si>
    <t>Kasia</t>
  </si>
  <si>
    <t>Karolina</t>
  </si>
  <si>
    <t>Dominik</t>
  </si>
  <si>
    <t>Poniedziałek</t>
  </si>
  <si>
    <t>Wtorek</t>
  </si>
  <si>
    <t>Środa</t>
  </si>
  <si>
    <t>Czwartek</t>
  </si>
  <si>
    <t>Piątek</t>
  </si>
  <si>
    <t>Sobota</t>
  </si>
  <si>
    <t>Niedziela</t>
  </si>
  <si>
    <t>nazwa produktu</t>
  </si>
  <si>
    <t>waga w kg</t>
  </si>
  <si>
    <t>cena produktu</t>
  </si>
  <si>
    <t>cena złotówki/kg</t>
  </si>
  <si>
    <t>OBLICZ:</t>
  </si>
  <si>
    <t>liczba mężczyzn:</t>
  </si>
  <si>
    <t>osoby z Łodzi:</t>
  </si>
  <si>
    <t>Łódź</t>
  </si>
  <si>
    <t>osoby ur. przed rokiem 80</t>
  </si>
  <si>
    <t>osoby z nazwiskami na literę "D"</t>
  </si>
  <si>
    <t>osoby ważące więcej niż 70 kg</t>
  </si>
  <si>
    <t>osoby posiadające Audi</t>
  </si>
  <si>
    <t>osoby ważące 72 kg</t>
  </si>
  <si>
    <t>LP</t>
  </si>
  <si>
    <t>Imię</t>
  </si>
  <si>
    <t>Nazwisko</t>
  </si>
  <si>
    <t>Data urodzenia</t>
  </si>
  <si>
    <t>Kolor oczu</t>
  </si>
  <si>
    <t>Płeć</t>
  </si>
  <si>
    <t>Wzrost</t>
  </si>
  <si>
    <t>Waga</t>
  </si>
  <si>
    <t>Włosy</t>
  </si>
  <si>
    <t>Zarobki</t>
  </si>
  <si>
    <t>Premia</t>
  </si>
  <si>
    <t>Miejscowość</t>
  </si>
  <si>
    <t>Zawód</t>
  </si>
  <si>
    <t>samochód</t>
  </si>
  <si>
    <t>E-mail</t>
  </si>
  <si>
    <t>Telefon</t>
  </si>
  <si>
    <t>Ważność badań</t>
  </si>
  <si>
    <t>Katarzyna</t>
  </si>
  <si>
    <t>Kijowska</t>
  </si>
  <si>
    <t>kobieta</t>
  </si>
  <si>
    <t>ciemny blond</t>
  </si>
  <si>
    <t>fryzjer</t>
  </si>
  <si>
    <t>BMW</t>
  </si>
  <si>
    <t>k.kijowska@onet.pl</t>
  </si>
  <si>
    <t>+48615273705</t>
  </si>
  <si>
    <t>Łukasz</t>
  </si>
  <si>
    <t>Durzyński</t>
  </si>
  <si>
    <t>szare</t>
  </si>
  <si>
    <t>mężczyzna</t>
  </si>
  <si>
    <t>brązowe</t>
  </si>
  <si>
    <t>Gniezno</t>
  </si>
  <si>
    <t>elektryk</t>
  </si>
  <si>
    <t>Fiat</t>
  </si>
  <si>
    <t>l.durzynski@onet.pl</t>
  </si>
  <si>
    <t>+48500563767</t>
  </si>
  <si>
    <t>Liszowska</t>
  </si>
  <si>
    <t>piwne</t>
  </si>
  <si>
    <t>Gdańsk</t>
  </si>
  <si>
    <t>ekonomista</t>
  </si>
  <si>
    <t>Mercedes</t>
  </si>
  <si>
    <t>k.lisz@onet.pl</t>
  </si>
  <si>
    <t>+48619422921</t>
  </si>
  <si>
    <t>Szwarc</t>
  </si>
  <si>
    <t>jasny blond</t>
  </si>
  <si>
    <t>artysta</t>
  </si>
  <si>
    <t>Citroen</t>
  </si>
  <si>
    <t>k.szwarc@onet.pl</t>
  </si>
  <si>
    <t>+48611483139</t>
  </si>
  <si>
    <t>Małgorzata</t>
  </si>
  <si>
    <t>Nawrocka</t>
  </si>
  <si>
    <t>niebieskie</t>
  </si>
  <si>
    <t>Kraków</t>
  </si>
  <si>
    <t>geodeta</t>
  </si>
  <si>
    <t>Ford</t>
  </si>
  <si>
    <t>m.nawrocka@gmail.com</t>
  </si>
  <si>
    <t>+48617424263</t>
  </si>
  <si>
    <t>Franciszek</t>
  </si>
  <si>
    <t>Stefanowski</t>
  </si>
  <si>
    <t>Poznań</t>
  </si>
  <si>
    <t>brukarz</t>
  </si>
  <si>
    <t>Chrysler</t>
  </si>
  <si>
    <t>f.stefanowski@onet.pl</t>
  </si>
  <si>
    <t>+48601767301</t>
  </si>
  <si>
    <t>Jacek</t>
  </si>
  <si>
    <t>Budner</t>
  </si>
  <si>
    <t>kowal</t>
  </si>
  <si>
    <t>j.budner@onet.pl</t>
  </si>
  <si>
    <t>+48503881908</t>
  </si>
  <si>
    <t>Skiba</t>
  </si>
  <si>
    <t>robotnik</t>
  </si>
  <si>
    <t>Lexus</t>
  </si>
  <si>
    <t>e.skiba@onet.pl</t>
  </si>
  <si>
    <t>+48787930849</t>
  </si>
  <si>
    <t>Marta</t>
  </si>
  <si>
    <t>Adamczyk</t>
  </si>
  <si>
    <t>dekarz</t>
  </si>
  <si>
    <t>m.adamczyk@onet.pl</t>
  </si>
  <si>
    <t>+48606471147</t>
  </si>
  <si>
    <t>Marcin</t>
  </si>
  <si>
    <t>Piesek</t>
  </si>
  <si>
    <t>ankieter</t>
  </si>
  <si>
    <t>m.piesek@onet.pl</t>
  </si>
  <si>
    <t>+48504622898</t>
  </si>
  <si>
    <t>Rafał</t>
  </si>
  <si>
    <t>Jaroń</t>
  </si>
  <si>
    <t>Witkowo</t>
  </si>
  <si>
    <t>adwokat</t>
  </si>
  <si>
    <t>Renault</t>
  </si>
  <si>
    <t>r.jaron@gmail.com</t>
  </si>
  <si>
    <t>+48615823430</t>
  </si>
  <si>
    <t>Edyta</t>
  </si>
  <si>
    <t>Wolska</t>
  </si>
  <si>
    <t>dentysta</t>
  </si>
  <si>
    <t>Peugeot</t>
  </si>
  <si>
    <t>e.wolska@onet.pl</t>
  </si>
  <si>
    <t>+48788589227</t>
  </si>
  <si>
    <t>Renata</t>
  </si>
  <si>
    <t>Panek</t>
  </si>
  <si>
    <t>rude</t>
  </si>
  <si>
    <t>Volkswagen</t>
  </si>
  <si>
    <t>r.panek@onet.pl</t>
  </si>
  <si>
    <t>+48601312331</t>
  </si>
  <si>
    <t>Dorota</t>
  </si>
  <si>
    <t>Dziergowska</t>
  </si>
  <si>
    <t>krawiec</t>
  </si>
  <si>
    <t>d.dziergowska@onet.pl</t>
  </si>
  <si>
    <t>+48601515744</t>
  </si>
  <si>
    <t>r.sobota@onet.pl</t>
  </si>
  <si>
    <t>+48607632030</t>
  </si>
  <si>
    <t>Magdalena</t>
  </si>
  <si>
    <t>Gadzińska</t>
  </si>
  <si>
    <t>pisarz</t>
  </si>
  <si>
    <t>m.gadzinska@onet.pl</t>
  </si>
  <si>
    <t>+48615942569</t>
  </si>
  <si>
    <t>Barbara</t>
  </si>
  <si>
    <t>Feliga-Ampt</t>
  </si>
  <si>
    <t>zielone</t>
  </si>
  <si>
    <t>b.feliga-ampt@onet.pl</t>
  </si>
  <si>
    <t>+48619618613</t>
  </si>
  <si>
    <t>Mariusz</t>
  </si>
  <si>
    <t>Kotowski</t>
  </si>
  <si>
    <t>cukiernik</t>
  </si>
  <si>
    <t>m.kotowski@onet.pl</t>
  </si>
  <si>
    <t>+48614207747</t>
  </si>
  <si>
    <t>Aneta</t>
  </si>
  <si>
    <t>Wróblewska</t>
  </si>
  <si>
    <t>Leszno</t>
  </si>
  <si>
    <t>kucharz</t>
  </si>
  <si>
    <t>a.wroblewska@onet.pl</t>
  </si>
  <si>
    <t>+48619283598</t>
  </si>
  <si>
    <t>Jarosław</t>
  </si>
  <si>
    <t>Tręboszka</t>
  </si>
  <si>
    <t>laborant</t>
  </si>
  <si>
    <t>Audi</t>
  </si>
  <si>
    <t>j.treboszka@onet.pl</t>
  </si>
  <si>
    <t>+48612865799</t>
  </si>
  <si>
    <t>Artur</t>
  </si>
  <si>
    <t>Rączka</t>
  </si>
  <si>
    <t>czarne</t>
  </si>
  <si>
    <t>Opel</t>
  </si>
  <si>
    <t>a.raczka@onet.pl</t>
  </si>
  <si>
    <t>+48507634808</t>
  </si>
  <si>
    <t>Wioletta</t>
  </si>
  <si>
    <t>Szymańska</t>
  </si>
  <si>
    <t>tłumacz</t>
  </si>
  <si>
    <t>w.szymanska@onet.pl</t>
  </si>
  <si>
    <t>+48502398917</t>
  </si>
  <si>
    <t>Ściechurska</t>
  </si>
  <si>
    <t>bankier</t>
  </si>
  <si>
    <t>k.sciechurska@onet.pl</t>
  </si>
  <si>
    <t>+48610652725</t>
  </si>
  <si>
    <t>Sławomir</t>
  </si>
  <si>
    <t>Błazik</t>
  </si>
  <si>
    <t>trener</t>
  </si>
  <si>
    <t>s.blazik@onet.pl</t>
  </si>
  <si>
    <t>+48608431260</t>
  </si>
  <si>
    <t>Darlena</t>
  </si>
  <si>
    <t>Fabijańczyk</t>
  </si>
  <si>
    <t>finansista</t>
  </si>
  <si>
    <t>d.fabijanczyk@onet.pl</t>
  </si>
  <si>
    <t>+48603185529</t>
  </si>
  <si>
    <t>Zając</t>
  </si>
  <si>
    <t>p.zajac@onet.pl</t>
  </si>
  <si>
    <t>+48500838504</t>
  </si>
  <si>
    <t>Dariusz</t>
  </si>
  <si>
    <t>Goryniak</t>
  </si>
  <si>
    <t>Żyrardów</t>
  </si>
  <si>
    <t>d.goryniak@onet.pl</t>
  </si>
  <si>
    <t>+48614942593</t>
  </si>
  <si>
    <t>Pływaczewska</t>
  </si>
  <si>
    <t>k.plywaczewska@onet.pl</t>
  </si>
  <si>
    <t>+48603505168</t>
  </si>
  <si>
    <t>Siemińska</t>
  </si>
  <si>
    <t>lekarz</t>
  </si>
  <si>
    <t>w.sieminska@onet.pl</t>
  </si>
  <si>
    <t>+48500841014</t>
  </si>
  <si>
    <t>Uszyńska</t>
  </si>
  <si>
    <t>policjant</t>
  </si>
  <si>
    <t>w.uszynska@onet.pl</t>
  </si>
  <si>
    <t>+48605933614</t>
  </si>
  <si>
    <t>Monika</t>
  </si>
  <si>
    <t>Pałyska</t>
  </si>
  <si>
    <t>m.palyska@onet.pl</t>
  </si>
  <si>
    <t>+48610411932</t>
  </si>
  <si>
    <t>Filipiak</t>
  </si>
  <si>
    <t>Honda</t>
  </si>
  <si>
    <t>r.filipiak@onet.pl</t>
  </si>
  <si>
    <t>+48505652265</t>
  </si>
  <si>
    <t>Agnieszka</t>
  </si>
  <si>
    <t xml:space="preserve">Izak </t>
  </si>
  <si>
    <t>Ciechanów</t>
  </si>
  <si>
    <t>a.izak @onet.pl</t>
  </si>
  <si>
    <t>+48502684898</t>
  </si>
  <si>
    <t>Bartoszewska</t>
  </si>
  <si>
    <t>a.bartoszewska@onet.pl</t>
  </si>
  <si>
    <t>+48604492759</t>
  </si>
  <si>
    <t>Joanna</t>
  </si>
  <si>
    <t>Szczęsna</t>
  </si>
  <si>
    <t>j.szczesna@onet.pl</t>
  </si>
  <si>
    <t>+48506241920</t>
  </si>
  <si>
    <t>Radosław</t>
  </si>
  <si>
    <t>Turkowski</t>
  </si>
  <si>
    <t>optyk</t>
  </si>
  <si>
    <t>r.turkowski@onet.pl</t>
  </si>
  <si>
    <t>+48604105887</t>
  </si>
  <si>
    <t>Paweł</t>
  </si>
  <si>
    <t>Krawczyk</t>
  </si>
  <si>
    <t>p.krawczyk@onet.pl</t>
  </si>
  <si>
    <t>+48616972260</t>
  </si>
  <si>
    <t>Sylwester</t>
  </si>
  <si>
    <t>Wasilewski</t>
  </si>
  <si>
    <t>górnik</t>
  </si>
  <si>
    <t>s.wasilewski@onet.pl</t>
  </si>
  <si>
    <t>+48602749113</t>
  </si>
  <si>
    <t>Justyna</t>
  </si>
  <si>
    <t>Maliszewska</t>
  </si>
  <si>
    <t>j.maliszewska@onet.pl</t>
  </si>
  <si>
    <t>+48605757043</t>
  </si>
  <si>
    <t>Halina</t>
  </si>
  <si>
    <t>Franaszek</t>
  </si>
  <si>
    <t>psycholog</t>
  </si>
  <si>
    <t>h.franaszek@onet.pl</t>
  </si>
  <si>
    <t>+48607464938</t>
  </si>
  <si>
    <t>Urbaniak</t>
  </si>
  <si>
    <t>j.urbaniak@onet.pl</t>
  </si>
  <si>
    <t>+48509874884</t>
  </si>
  <si>
    <t xml:space="preserve">Misiak </t>
  </si>
  <si>
    <t>w.misiak @onet.pl</t>
  </si>
  <si>
    <t>+48603188109</t>
  </si>
  <si>
    <t>Marlena</t>
  </si>
  <si>
    <t>Talarowska</t>
  </si>
  <si>
    <t>m.talarowska@onet.pl</t>
  </si>
  <si>
    <t>+48500502903</t>
  </si>
  <si>
    <t>Kopeć</t>
  </si>
  <si>
    <t>r.kopec@onet.pl</t>
  </si>
  <si>
    <t>+48602999335</t>
  </si>
  <si>
    <t>Hanna</t>
  </si>
  <si>
    <t>Wójcicka</t>
  </si>
  <si>
    <t>h.wojcicka@onet.pl</t>
  </si>
  <si>
    <t>+48602345857</t>
  </si>
  <si>
    <t>Emil</t>
  </si>
  <si>
    <t>Stasiak</t>
  </si>
  <si>
    <t>e.stasiak@onet.pl</t>
  </si>
  <si>
    <t>+48610840617</t>
  </si>
  <si>
    <t>Szczepan</t>
  </si>
  <si>
    <t>Kitajewski</t>
  </si>
  <si>
    <t>s.kitajewski@onet.pl</t>
  </si>
  <si>
    <t>+48506296192</t>
  </si>
  <si>
    <t>Tomasz</t>
  </si>
  <si>
    <t>Klimczak</t>
  </si>
  <si>
    <t>choreograf</t>
  </si>
  <si>
    <t>t.klimczak@onet.pl</t>
  </si>
  <si>
    <t>+48787261150</t>
  </si>
  <si>
    <t>Arkadiusz</t>
  </si>
  <si>
    <t>Rejniak</t>
  </si>
  <si>
    <t>pilot</t>
  </si>
  <si>
    <t>a.rejniak@onet.pl</t>
  </si>
  <si>
    <t>+48618597568</t>
  </si>
  <si>
    <t>Gostyński</t>
  </si>
  <si>
    <t>j.gostynski@onet.pl</t>
  </si>
  <si>
    <t>+48605291862</t>
  </si>
  <si>
    <t>Jaworska</t>
  </si>
  <si>
    <t>Ełk</t>
  </si>
  <si>
    <t>k.jaworska@onet.pl</t>
  </si>
  <si>
    <t>+48604771229</t>
  </si>
  <si>
    <t>Daniel</t>
  </si>
  <si>
    <t>Jabłoński</t>
  </si>
  <si>
    <t>kelner</t>
  </si>
  <si>
    <t>d.jablonski@onet.pl</t>
  </si>
  <si>
    <t>+48787820472</t>
  </si>
  <si>
    <t>Pasińska</t>
  </si>
  <si>
    <t>j.pasinska@onet.pl</t>
  </si>
  <si>
    <t>+48616679168</t>
  </si>
  <si>
    <t>Stempniak</t>
  </si>
  <si>
    <t>instruktor tańca</t>
  </si>
  <si>
    <t>m.stempniak@onet.pl</t>
  </si>
  <si>
    <t>+48608286368</t>
  </si>
  <si>
    <t>Bednarski</t>
  </si>
  <si>
    <t>programista</t>
  </si>
  <si>
    <t>m.bednarski@onet.pl</t>
  </si>
  <si>
    <t>+48611538023</t>
  </si>
  <si>
    <t>Mariola</t>
  </si>
  <si>
    <t>Czapigo</t>
  </si>
  <si>
    <t>m.czapigo@onet.pl</t>
  </si>
  <si>
    <t>+48507951881</t>
  </si>
  <si>
    <t>Szymański</t>
  </si>
  <si>
    <t>m.szymanski@onet.pl</t>
  </si>
  <si>
    <t>+48611896013</t>
  </si>
  <si>
    <t>filozof</t>
  </si>
  <si>
    <t>r.stefanowski@onet.pl</t>
  </si>
  <si>
    <t>+48608296363</t>
  </si>
  <si>
    <t>Białkowski</t>
  </si>
  <si>
    <t>kasjer</t>
  </si>
  <si>
    <t>p.bialkowski@onet.pl</t>
  </si>
  <si>
    <t>+48787116120</t>
  </si>
  <si>
    <t>Pakuła</t>
  </si>
  <si>
    <t>architekt wnętrz</t>
  </si>
  <si>
    <t>Daewoo</t>
  </si>
  <si>
    <t>a.pakula@onet.pl</t>
  </si>
  <si>
    <t>+48606380003</t>
  </si>
  <si>
    <t>Łukasik</t>
  </si>
  <si>
    <t>Płock</t>
  </si>
  <si>
    <t>informatyk</t>
  </si>
  <si>
    <t>m.lukasik@onet.pl</t>
  </si>
  <si>
    <t>+48616565463</t>
  </si>
  <si>
    <t>Selerski</t>
  </si>
  <si>
    <t>p.selerski@onet.pl</t>
  </si>
  <si>
    <t>+48504826519</t>
  </si>
  <si>
    <t>Jażdżyk</t>
  </si>
  <si>
    <t>d.jazdzyk@onet.pl</t>
  </si>
  <si>
    <t>+48608511636</t>
  </si>
  <si>
    <t>Adam</t>
  </si>
  <si>
    <t>Burno</t>
  </si>
  <si>
    <t>grafik</t>
  </si>
  <si>
    <t>a.burno@onet.pl</t>
  </si>
  <si>
    <t>+48507269483</t>
  </si>
  <si>
    <t>Ireneusz</t>
  </si>
  <si>
    <t>Przybyłowski</t>
  </si>
  <si>
    <t>Alfa Romeo</t>
  </si>
  <si>
    <t>i.przybylowski@onet.pl</t>
  </si>
  <si>
    <t>+48604895862</t>
  </si>
  <si>
    <t>Kaczmarczyk</t>
  </si>
  <si>
    <t>w.kaczmarczyk@onet.pl</t>
  </si>
  <si>
    <t>+48612122842</t>
  </si>
  <si>
    <t>Wojciech</t>
  </si>
  <si>
    <t>Gałuszewski</t>
  </si>
  <si>
    <t>w.galuszewski@onet.pl</t>
  </si>
  <si>
    <t>+48501875571</t>
  </si>
  <si>
    <t>Nikodem</t>
  </si>
  <si>
    <t>Jaskulski</t>
  </si>
  <si>
    <t>notariusz</t>
  </si>
  <si>
    <t>n.jaskulski@onet.pl</t>
  </si>
  <si>
    <t>+48608517035</t>
  </si>
  <si>
    <t>Krzysztof</t>
  </si>
  <si>
    <t>Klocek</t>
  </si>
  <si>
    <t>k.klocek@onet.pl</t>
  </si>
  <si>
    <t>+48507696798</t>
  </si>
  <si>
    <t>Przemysław</t>
  </si>
  <si>
    <t>Olenderek</t>
  </si>
  <si>
    <t>p.olenderek@onet.pl</t>
  </si>
  <si>
    <t>+48603723631</t>
  </si>
  <si>
    <t>Andrzej</t>
  </si>
  <si>
    <t>Kulis</t>
  </si>
  <si>
    <t>fotoreporter</t>
  </si>
  <si>
    <t>a.kulis@onet.pl</t>
  </si>
  <si>
    <t>+48508901021</t>
  </si>
  <si>
    <t>Misztal</t>
  </si>
  <si>
    <t>m.misztal@onet.pl</t>
  </si>
  <si>
    <t>+48507114162</t>
  </si>
  <si>
    <t>Wachowska</t>
  </si>
  <si>
    <t>a.wachowska@onet.pl</t>
  </si>
  <si>
    <t>+48606553746</t>
  </si>
  <si>
    <t>Cywiński</t>
  </si>
  <si>
    <t>p.cywinski@onet.pl</t>
  </si>
  <si>
    <t>+48505264391</t>
  </si>
  <si>
    <t>Denisiewicz</t>
  </si>
  <si>
    <t>żołnierz</t>
  </si>
  <si>
    <t>l.denisiewicz@onet.pl</t>
  </si>
  <si>
    <t>+48504352299</t>
  </si>
  <si>
    <t>Lepieszka</t>
  </si>
  <si>
    <t>j.lepieszka@onet.pl</t>
  </si>
  <si>
    <t>+48606692300</t>
  </si>
  <si>
    <t>Bogdan</t>
  </si>
  <si>
    <t>Kisiołek</t>
  </si>
  <si>
    <t>b.kisiolek@onet.pl</t>
  </si>
  <si>
    <t>+48605253747</t>
  </si>
  <si>
    <t>Chojecka</t>
  </si>
  <si>
    <t>kosmetyczka</t>
  </si>
  <si>
    <t>Mazda</t>
  </si>
  <si>
    <t>a.chojecka@onet.pl</t>
  </si>
  <si>
    <t>+48504455171</t>
  </si>
  <si>
    <t>Okoński</t>
  </si>
  <si>
    <t>budowlaniec</t>
  </si>
  <si>
    <t>p.okonski@onet.pl</t>
  </si>
  <si>
    <t>+48505855183</t>
  </si>
  <si>
    <t>Ignasiak</t>
  </si>
  <si>
    <t>k.ignasiak@onet.pl</t>
  </si>
  <si>
    <t>+48610430501</t>
  </si>
  <si>
    <t>Ganczarski</t>
  </si>
  <si>
    <t>k.ganczarski@onet.pl</t>
  </si>
  <si>
    <t>+48504378581</t>
  </si>
  <si>
    <t>Zatorska</t>
  </si>
  <si>
    <t>ochroniarz</t>
  </si>
  <si>
    <t>j.zatorska@onet.pl</t>
  </si>
  <si>
    <t>+48603705239</t>
  </si>
  <si>
    <t>Flakowski</t>
  </si>
  <si>
    <t>k.flakowski@onet.pl</t>
  </si>
  <si>
    <t>+48507405517</t>
  </si>
  <si>
    <t>Tomala</t>
  </si>
  <si>
    <t>t.tomala@gmail.com</t>
  </si>
  <si>
    <t>+48788908484</t>
  </si>
  <si>
    <t>Mikołajczyk</t>
  </si>
  <si>
    <t>j.mikolajczyk@onet.pl</t>
  </si>
  <si>
    <t>+48507922598</t>
  </si>
  <si>
    <t>Rutkowski</t>
  </si>
  <si>
    <t>aktor</t>
  </si>
  <si>
    <t>r.rutkowski@onet.pl</t>
  </si>
  <si>
    <t>+48788652862</t>
  </si>
  <si>
    <t>Majcher</t>
  </si>
  <si>
    <t>l.majcher@onet.pl</t>
  </si>
  <si>
    <t>+48609702017</t>
  </si>
  <si>
    <t>Wiśniewski</t>
  </si>
  <si>
    <t>m.wisniewski@onet.pl</t>
  </si>
  <si>
    <t>+48500669947</t>
  </si>
  <si>
    <t>Wiesława</t>
  </si>
  <si>
    <t>Wysocka</t>
  </si>
  <si>
    <t>doradca zawodowy</t>
  </si>
  <si>
    <t>w.wysocka@onet.pl</t>
  </si>
  <si>
    <t>+48609285283</t>
  </si>
  <si>
    <t>Kubik</t>
  </si>
  <si>
    <t>blacharz</t>
  </si>
  <si>
    <t>p.kubik@onet.pl</t>
  </si>
  <si>
    <t>+48613492255</t>
  </si>
  <si>
    <t>Ciechomski</t>
  </si>
  <si>
    <t>a.ciechomski@onet.pl</t>
  </si>
  <si>
    <t>+48610109107</t>
  </si>
  <si>
    <t>Ilona</t>
  </si>
  <si>
    <t>Zawadzka</t>
  </si>
  <si>
    <t>i.zawadzka@onet.pl</t>
  </si>
  <si>
    <t>+48506842301</t>
  </si>
  <si>
    <t>Wigier</t>
  </si>
  <si>
    <t>a.wigier@onet.pl</t>
  </si>
  <si>
    <t>+48507962776</t>
  </si>
  <si>
    <t>Wosik</t>
  </si>
  <si>
    <t>w.wosik@onet.pl</t>
  </si>
  <si>
    <t>+48507269924</t>
  </si>
  <si>
    <t>Czułek</t>
  </si>
  <si>
    <t>l.czulek@onet.pl</t>
  </si>
  <si>
    <t>+48604160148</t>
  </si>
  <si>
    <t>Woźniak</t>
  </si>
  <si>
    <t>j.wozniak@onet.pl</t>
  </si>
  <si>
    <t>+48509100839</t>
  </si>
  <si>
    <t>Dębowski</t>
  </si>
  <si>
    <t>farmaceuta</t>
  </si>
  <si>
    <t>p.debowski@onet.pl</t>
  </si>
  <si>
    <t>+48502641437</t>
  </si>
  <si>
    <t>Sylwia</t>
  </si>
  <si>
    <t>Pająk</t>
  </si>
  <si>
    <t>s.pajak@onet.pl</t>
  </si>
  <si>
    <t>+48507450320</t>
  </si>
  <si>
    <t>Motel</t>
  </si>
  <si>
    <t>m.motel@onet.pl</t>
  </si>
  <si>
    <t>+48610737163</t>
  </si>
  <si>
    <t>Dunajewski</t>
  </si>
  <si>
    <t>aptekarz</t>
  </si>
  <si>
    <t>k.dunajewski@gmail.com</t>
  </si>
  <si>
    <t>+48619278431</t>
  </si>
  <si>
    <t>osoby z zarobkami ponad 5 tys.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</si>
</sst>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9">
    <font>
      <sz val="11"/>
      <color theme="1"/>
      <name val="Rockwell"/>
      <family val="2"/>
      <charset val="238"/>
      <scheme val="minor"/>
    </font>
    <font>
      <sz val="11"/>
      <color theme="1"/>
      <name val="Rockwell"/>
      <family val="2"/>
      <charset val="238"/>
      <scheme val="minor"/>
    </font>
    <font>
      <b/>
      <sz val="11"/>
      <color theme="1"/>
      <name val="Rockwell"/>
      <family val="2"/>
      <charset val="238"/>
      <scheme val="minor"/>
    </font>
    <font>
      <sz val="10"/>
      <color theme="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20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7" borderId="1" xfId="0" applyFill="1" applyBorder="1"/>
    <xf numFmtId="44" fontId="0" fillId="7" borderId="1" xfId="1" applyFont="1" applyFill="1" applyBorder="1"/>
    <xf numFmtId="0" fontId="2" fillId="6" borderId="1" xfId="0" applyFont="1" applyFill="1" applyBorder="1"/>
    <xf numFmtId="0" fontId="0" fillId="5" borderId="1" xfId="0" applyFill="1" applyBorder="1"/>
    <xf numFmtId="0" fontId="0" fillId="4" borderId="1" xfId="0" applyFill="1" applyBorder="1"/>
    <xf numFmtId="0" fontId="0" fillId="8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/>
    </xf>
    <xf numFmtId="0" fontId="3" fillId="4" borderId="0" xfId="0" applyFont="1" applyFill="1"/>
    <xf numFmtId="0" fontId="3" fillId="0" borderId="0" xfId="0" applyFont="1" applyAlignment="1">
      <alignment horizontal="center" vertical="center"/>
    </xf>
    <xf numFmtId="0" fontId="0" fillId="4" borderId="0" xfId="0" applyFill="1"/>
    <xf numFmtId="1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NumberFormat="1" applyFill="1"/>
    <xf numFmtId="0" fontId="5" fillId="10" borderId="1" xfId="0" applyFont="1" applyFill="1" applyBorder="1" applyAlignment="1">
      <alignment horizontal="center" vertical="center"/>
    </xf>
    <xf numFmtId="0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8" fillId="11" borderId="4" xfId="0" applyFont="1" applyFill="1" applyBorder="1"/>
    <xf numFmtId="14" fontId="8" fillId="11" borderId="4" xfId="0" applyNumberFormat="1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1" applyFont="1"/>
    <xf numFmtId="1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7" fillId="9" borderId="1" xfId="0" applyNumberFormat="1" applyFont="1" applyFill="1" applyBorder="1"/>
    <xf numFmtId="0" fontId="0" fillId="9" borderId="1" xfId="0" applyNumberFormat="1" applyFill="1" applyBorder="1"/>
    <xf numFmtId="0" fontId="0" fillId="9" borderId="2" xfId="0" applyNumberFormat="1" applyFill="1" applyBorder="1"/>
    <xf numFmtId="0" fontId="0" fillId="9" borderId="3" xfId="0" applyNumberFormat="1" applyFill="1" applyBorder="1"/>
    <xf numFmtId="0" fontId="7" fillId="9" borderId="2" xfId="0" applyNumberFormat="1" applyFont="1" applyFill="1" applyBorder="1"/>
    <xf numFmtId="0" fontId="3" fillId="4" borderId="0" xfId="0" applyFont="1" applyFill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3</xdr:row>
      <xdr:rowOff>57150</xdr:rowOff>
    </xdr:from>
    <xdr:to>
      <xdr:col>12</xdr:col>
      <xdr:colOff>457200</xdr:colOff>
      <xdr:row>14</xdr:row>
      <xdr:rowOff>152400</xdr:rowOff>
    </xdr:to>
    <xdr:sp macro="" textlink="">
      <xdr:nvSpPr>
        <xdr:cNvPr id="2" name="pole tekstowe 1"/>
        <xdr:cNvSpPr txBox="1"/>
      </xdr:nvSpPr>
      <xdr:spPr>
        <a:xfrm>
          <a:off x="5495925" y="628650"/>
          <a:ext cx="3171825" cy="2190750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pl-PL"/>
            <a:t>1. W kolumnie E wpisz formułę obliczającą cenę . </a:t>
          </a:r>
        </a:p>
        <a:p>
          <a:r>
            <a:rPr lang="pl-PL"/>
            <a:t>2. W komórce C10 oblicz całkowitą wagę zakupów, a w komórce D10 – całkowity koszt zakupów. </a:t>
          </a:r>
        </a:p>
        <a:p>
          <a:r>
            <a:rPr lang="pl-PL"/>
            <a:t>3. W komórce G2</a:t>
          </a:r>
          <a:r>
            <a:rPr lang="pl-PL" baseline="0"/>
            <a:t> </a:t>
          </a:r>
          <a:r>
            <a:rPr lang="pl-PL"/>
            <a:t>umieść informację o „aktualnym” kursie euro (1 EUR = 4,31 zł). </a:t>
          </a:r>
        </a:p>
        <a:p>
          <a:r>
            <a:rPr lang="pl-PL"/>
            <a:t>4. W kolumnie F wpisz odpowiednią formułę obliczającą cenę w euro za kilogram produktu, a następnie skopiuj ją na pozostałe komórki w kolumnie (pamiętaj o odpowiednim rodzaju adresowania).</a:t>
          </a:r>
        </a:p>
        <a:p>
          <a:r>
            <a:rPr lang="pl-PL" sz="1100"/>
            <a:t>5.</a:t>
          </a:r>
          <a:r>
            <a:rPr lang="pl-PL"/>
            <a:t>Utwórz wykres ilustrujący udział wag poszczególnych produktów w całych zakupach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8</xdr:row>
      <xdr:rowOff>76199</xdr:rowOff>
    </xdr:from>
    <xdr:to>
      <xdr:col>10</xdr:col>
      <xdr:colOff>266700</xdr:colOff>
      <xdr:row>20</xdr:row>
      <xdr:rowOff>9525</xdr:rowOff>
    </xdr:to>
    <xdr:grpSp>
      <xdr:nvGrpSpPr>
        <xdr:cNvPr id="5" name="Grupa 4"/>
        <xdr:cNvGrpSpPr/>
      </xdr:nvGrpSpPr>
      <xdr:grpSpPr>
        <a:xfrm>
          <a:off x="542925" y="1676399"/>
          <a:ext cx="6581775" cy="2333626"/>
          <a:chOff x="533400" y="1857374"/>
          <a:chExt cx="6581775" cy="2333626"/>
        </a:xfrm>
      </xdr:grpSpPr>
      <xdr:sp macro="" textlink="">
        <xdr:nvSpPr>
          <xdr:cNvPr id="2" name="pole tekstowe 1"/>
          <xdr:cNvSpPr txBox="1"/>
        </xdr:nvSpPr>
        <xdr:spPr>
          <a:xfrm>
            <a:off x="533400" y="1857374"/>
            <a:ext cx="6581775" cy="233362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l-PL"/>
              <a:t>W arkuszu zamieszczono wyniki pomiaru temperatury powietrza w kolejnych dniach tygodnia. Pomiar był wykonywany trzy razy dziennie: rano, po południu i wieczorem. Wykonaj poniższe polecenia. </a:t>
            </a:r>
          </a:p>
          <a:p>
            <a:r>
              <a:rPr lang="pl-PL"/>
              <a:t>1. Dodaj wiersz z popołudniowym pomiarem, który był wykonywany o godzinie 14:00. Wyniki pomiaru temperatury dla poszczególnych dni zamieszczono w tabeli poniżej. </a:t>
            </a:r>
          </a:p>
          <a:p>
            <a:endParaRPr lang="pl-PL"/>
          </a:p>
          <a:p>
            <a:endParaRPr lang="pl-PL"/>
          </a:p>
          <a:p>
            <a:endParaRPr lang="pl-PL"/>
          </a:p>
          <a:p>
            <a:endParaRPr lang="pl-PL"/>
          </a:p>
          <a:p>
            <a:endParaRPr lang="pl-PL"/>
          </a:p>
          <a:p>
            <a:r>
              <a:rPr lang="pl-PL"/>
              <a:t>2. Oblicz średnie temperatury powietrza z kolejnych dni dla poszczególnych godzin pomiarów. </a:t>
            </a:r>
          </a:p>
          <a:p>
            <a:r>
              <a:rPr lang="pl-PL"/>
              <a:t>3. Utwórz wykres ilustrujący zmiany temperatury powietrza w kolejnych dniach dla poszczególnych godzin pomiarów.</a:t>
            </a:r>
            <a:endParaRPr lang="pl-PL" sz="1100"/>
          </a:p>
        </xdr:txBody>
      </xdr:sp>
      <xdr:pic>
        <xdr:nvPicPr>
          <xdr:cNvPr id="1026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003024" y="2857500"/>
            <a:ext cx="5642526" cy="638579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95251</xdr:rowOff>
    </xdr:from>
    <xdr:to>
      <xdr:col>15</xdr:col>
      <xdr:colOff>152400</xdr:colOff>
      <xdr:row>15</xdr:row>
      <xdr:rowOff>95251</xdr:rowOff>
    </xdr:to>
    <xdr:sp macro="" textlink="">
      <xdr:nvSpPr>
        <xdr:cNvPr id="2" name="pole tekstowe 1"/>
        <xdr:cNvSpPr txBox="1"/>
      </xdr:nvSpPr>
      <xdr:spPr>
        <a:xfrm>
          <a:off x="5819775" y="1095376"/>
          <a:ext cx="4800600" cy="2000250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pl-PL"/>
            <a:t>W arkuszu zamieszczono następujące informacje: </a:t>
          </a:r>
        </a:p>
        <a:p>
          <a:r>
            <a:rPr lang="pl-PL"/>
            <a:t> kursy walut (pomarańczowa tabela), </a:t>
          </a:r>
        </a:p>
        <a:p>
          <a:r>
            <a:rPr lang="pl-PL"/>
            <a:t> ceny akcesoriów komputerowych (zielona tabela).</a:t>
          </a:r>
        </a:p>
        <a:p>
          <a:endParaRPr lang="pl-PL"/>
        </a:p>
        <a:p>
          <a:r>
            <a:rPr lang="pl-PL"/>
            <a:t>Utwórz w komórce D6 odpowiednią formułę przeliczającą cenę podaną w złotówkach na cenę w obcej walucie (cena w innej walucie = cena w PLN * kurs waluty), </a:t>
          </a:r>
        </a:p>
        <a:p>
          <a:r>
            <a:rPr lang="pl-PL"/>
            <a:t>Aby formuła dała właściwe wyniki w zielonej tabeli, musisz podczas tworzenia formuły skorzystać z odpowiedniego typu adresowania.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485775</xdr:colOff>
      <xdr:row>1</xdr:row>
      <xdr:rowOff>85725</xdr:rowOff>
    </xdr:from>
    <xdr:to>
      <xdr:col>18</xdr:col>
      <xdr:colOff>95250</xdr:colOff>
      <xdr:row>32</xdr:row>
      <xdr:rowOff>114300</xdr:rowOff>
    </xdr:to>
    <xdr:sp macro="" textlink="">
      <xdr:nvSpPr>
        <xdr:cNvPr id="3" name="pole tekstowe 2"/>
        <xdr:cNvSpPr txBox="1"/>
      </xdr:nvSpPr>
      <xdr:spPr>
        <a:xfrm>
          <a:off x="8029575" y="285750"/>
          <a:ext cx="4410075" cy="6229350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pl-PL"/>
            <a:t>Każdy uczeń miał trzy próby w następujących konkurencjach: </a:t>
          </a:r>
        </a:p>
        <a:p>
          <a:r>
            <a:rPr lang="pl-PL"/>
            <a:t> rzut piłką palantową (kolumny B, C, D) – wyniki podane w metrach, </a:t>
          </a:r>
        </a:p>
        <a:p>
          <a:r>
            <a:rPr lang="pl-PL"/>
            <a:t> skok w dal (kolumny E, F, G) – wyniki podane w metrach, </a:t>
          </a:r>
        </a:p>
        <a:p>
          <a:r>
            <a:rPr lang="pl-PL"/>
            <a:t> bieg na 60 m (kolumny H, I, J) – wyniki podane w sekundach. </a:t>
          </a:r>
        </a:p>
        <a:p>
          <a:endParaRPr lang="pl-PL"/>
        </a:p>
        <a:p>
          <a:r>
            <a:rPr lang="pl-PL"/>
            <a:t>Wykonaj poniższe polecenia. </a:t>
          </a:r>
        </a:p>
        <a:p>
          <a:r>
            <a:rPr lang="pl-PL"/>
            <a:t>A. Dodaj trzy kolumny, w których zostanie obliczona średnia wyników w poszczególnych konkurencjach: </a:t>
          </a:r>
        </a:p>
        <a:p>
          <a:r>
            <a:rPr lang="pl-PL"/>
            <a:t>a) rzut – po kolumnie o nagłówku „rzut 3”, </a:t>
          </a:r>
        </a:p>
        <a:p>
          <a:r>
            <a:rPr lang="pl-PL"/>
            <a:t>b) skok – po kolumnie o nagłówku „skok 3”, </a:t>
          </a:r>
        </a:p>
        <a:p>
          <a:r>
            <a:rPr lang="pl-PL"/>
            <a:t>c) bieg – po kolumnie o nagłówku „bieg 3”. </a:t>
          </a:r>
        </a:p>
        <a:p>
          <a:endParaRPr lang="pl-PL"/>
        </a:p>
        <a:p>
          <a:r>
            <a:rPr lang="pl-PL"/>
            <a:t>B. Stosując odpowiednią formułę wyszukaj i wypisz w kolumnie</a:t>
          </a:r>
          <a:r>
            <a:rPr lang="pl-PL" baseline="0"/>
            <a:t> b</a:t>
          </a:r>
          <a:r>
            <a:rPr lang="pl-PL"/>
            <a:t>: </a:t>
          </a:r>
        </a:p>
        <a:p>
          <a:r>
            <a:rPr lang="pl-PL"/>
            <a:t>a) z najlepszą średnią w rzucie piłką palantową – w komórce M1, b) z najlepszą średnią w skoku w dal – w komórce N1, </a:t>
          </a:r>
        </a:p>
        <a:p>
          <a:r>
            <a:rPr lang="pl-PL"/>
            <a:t>c) z najlepszą średnią w biegu na 60 m – w komórce O1. </a:t>
          </a:r>
        </a:p>
        <a:p>
          <a:endParaRPr lang="pl-PL"/>
        </a:p>
        <a:p>
          <a:r>
            <a:rPr lang="pl-PL"/>
            <a:t>C. Do zawodów zostaną zakwalifikowani uczniowie, którzy uzyskali następujące wyniki: </a:t>
          </a:r>
        </a:p>
        <a:p>
          <a:r>
            <a:rPr lang="pl-PL"/>
            <a:t> rzut piłką – powyżej 45 metrów, </a:t>
          </a:r>
        </a:p>
        <a:p>
          <a:r>
            <a:rPr lang="pl-PL"/>
            <a:t> skok w dal – powyżej 3 metrów, </a:t>
          </a:r>
        </a:p>
        <a:p>
          <a:r>
            <a:rPr lang="pl-PL"/>
            <a:t> bieg na 60 m – poniżej 10 sekund. Zastosuj odpowiednie filtry, aby utworzyć listę uczniów zakwalifikowanych do zawodów.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3</xdr:row>
      <xdr:rowOff>161925</xdr:rowOff>
    </xdr:from>
    <xdr:to>
      <xdr:col>16</xdr:col>
      <xdr:colOff>342900</xdr:colOff>
      <xdr:row>19</xdr:row>
      <xdr:rowOff>114300</xdr:rowOff>
    </xdr:to>
    <xdr:sp macro="" textlink="">
      <xdr:nvSpPr>
        <xdr:cNvPr id="2" name="pole tekstowe 1"/>
        <xdr:cNvSpPr txBox="1"/>
      </xdr:nvSpPr>
      <xdr:spPr>
        <a:xfrm>
          <a:off x="7820025" y="762000"/>
          <a:ext cx="4038600" cy="3152775"/>
        </a:xfrm>
        <a:prstGeom prst="rect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pl-PL"/>
            <a:t>Pewna firma zajmująca się maszynopisaniem urządziła konkurs na najbardziej efektywnego pracownika. Przez pięć kolejnych dni notowano liczbę słów napisanych w ciągu jednego dnia przez każdego z pracowników firmy. Nagroda w wysokości 500 zł zostanie przyznana każdemu pracownikowi, który w ciągu pięciu dni napisze co najmniej milion słów. Skorzystaj z danych w arkuszu i wykonaj polecenia: </a:t>
          </a:r>
        </a:p>
        <a:p>
          <a:r>
            <a:rPr lang="pl-PL"/>
            <a:t>A. Oblicz, ile słów napisali poszczególni pracownicy. </a:t>
          </a:r>
        </a:p>
        <a:p>
          <a:r>
            <a:rPr lang="pl-PL"/>
            <a:t>B. Oblicz, ile słów napisali w sumie wszyscy pracownicy. </a:t>
          </a:r>
        </a:p>
        <a:p>
          <a:r>
            <a:rPr lang="pl-PL"/>
            <a:t>C. Utwórz odpowiednią formułę, która wypisze kwotę nagrody przyznaną pracownikowi. Jeśli pracownik nie dostał nagrody, wypisze „brak”. </a:t>
          </a:r>
        </a:p>
        <a:p>
          <a:r>
            <a:rPr lang="pl-PL"/>
            <a:t>D. Utwórz wykres przedstawiający wyniki poszczególnych pracowników.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1</xdr:row>
      <xdr:rowOff>238125</xdr:rowOff>
    </xdr:from>
    <xdr:to>
      <xdr:col>13</xdr:col>
      <xdr:colOff>352425</xdr:colOff>
      <xdr:row>9</xdr:row>
      <xdr:rowOff>85725</xdr:rowOff>
    </xdr:to>
    <xdr:sp macro="" textlink="">
      <xdr:nvSpPr>
        <xdr:cNvPr id="2" name="pole tekstowe 1"/>
        <xdr:cNvSpPr txBox="1"/>
      </xdr:nvSpPr>
      <xdr:spPr>
        <a:xfrm>
          <a:off x="6667500" y="438150"/>
          <a:ext cx="4019550" cy="15049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wrap="square" rtlCol="0" anchor="t"/>
        <a:lstStyle/>
        <a:p>
          <a:r>
            <a:rPr lang="pl-PL" sz="3200"/>
            <a:t>Uzupełnij tabelę</a:t>
          </a:r>
        </a:p>
      </xdr:txBody>
    </xdr: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dlewnia metali">
  <a:themeElements>
    <a:clrScheme name="Odlewnia metali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Odlewnia metali">
      <a:maj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dlewnia metali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67500" t="35000" r="32500" b="65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t.tomala@gmail.com" TargetMode="External"/><Relationship Id="rId2" Type="http://schemas.openxmlformats.org/officeDocument/2006/relationships/hyperlink" Target="mailto:w.wysocka@onet.pl" TargetMode="External"/><Relationship Id="rId1" Type="http://schemas.openxmlformats.org/officeDocument/2006/relationships/hyperlink" Target="mailto:k.dunajewski@gmail.com" TargetMode="External"/><Relationship Id="rId6" Type="http://schemas.openxmlformats.org/officeDocument/2006/relationships/drawing" Target="../drawings/drawing6.xml"/><Relationship Id="rId5" Type="http://schemas.openxmlformats.org/officeDocument/2006/relationships/hyperlink" Target="mailto:m.nawrocka@gmail.com" TargetMode="External"/><Relationship Id="rId4" Type="http://schemas.openxmlformats.org/officeDocument/2006/relationships/hyperlink" Target="mailto:r.jar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9"/>
  <sheetViews>
    <sheetView workbookViewId="0">
      <selection activeCell="B26" sqref="B26"/>
    </sheetView>
  </sheetViews>
  <sheetFormatPr defaultRowHeight="15.75"/>
  <cols>
    <col min="2" max="2" width="19" customWidth="1"/>
    <col min="3" max="3" width="16.75" customWidth="1"/>
    <col min="4" max="4" width="10.125" customWidth="1"/>
    <col min="5" max="5" width="11.5" customWidth="1"/>
  </cols>
  <sheetData>
    <row r="2" spans="2:5">
      <c r="B2" t="s">
        <v>68</v>
      </c>
      <c r="C2" t="s">
        <v>71</v>
      </c>
      <c r="D2" t="s">
        <v>69</v>
      </c>
      <c r="E2" t="s">
        <v>70</v>
      </c>
    </row>
    <row r="3" spans="2:5">
      <c r="B3" t="s">
        <v>0</v>
      </c>
      <c r="C3" s="10">
        <v>1.35</v>
      </c>
      <c r="D3">
        <v>2.16</v>
      </c>
    </row>
    <row r="4" spans="2:5">
      <c r="B4" t="s">
        <v>1</v>
      </c>
      <c r="C4" s="10">
        <v>0.65</v>
      </c>
      <c r="D4">
        <v>0.91</v>
      </c>
    </row>
    <row r="5" spans="2:5">
      <c r="B5" t="s">
        <v>2</v>
      </c>
      <c r="C5" s="10">
        <v>0.34</v>
      </c>
      <c r="D5">
        <v>1.36</v>
      </c>
    </row>
    <row r="6" spans="2:5">
      <c r="B6" t="s">
        <v>3</v>
      </c>
      <c r="C6" s="10">
        <v>1.1200000000000001</v>
      </c>
      <c r="D6">
        <v>2.8000000000000003</v>
      </c>
    </row>
    <row r="7" spans="2:5">
      <c r="B7" t="s">
        <v>4</v>
      </c>
      <c r="C7" s="10">
        <v>1.43</v>
      </c>
      <c r="D7">
        <v>2.86</v>
      </c>
    </row>
    <row r="8" spans="2:5">
      <c r="B8" t="s">
        <v>5</v>
      </c>
      <c r="C8" s="10">
        <v>2.63</v>
      </c>
      <c r="D8">
        <v>15.78</v>
      </c>
    </row>
    <row r="9" spans="2:5">
      <c r="B9" t="s">
        <v>6</v>
      </c>
      <c r="C9" s="10">
        <v>1.92</v>
      </c>
      <c r="D9">
        <v>11.52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I5"/>
  <sheetViews>
    <sheetView workbookViewId="0">
      <selection activeCell="L14" sqref="L14"/>
    </sheetView>
  </sheetViews>
  <sheetFormatPr defaultRowHeight="15.75"/>
  <cols>
    <col min="3" max="3" width="9" customWidth="1"/>
  </cols>
  <sheetData>
    <row r="3" spans="2:9">
      <c r="C3" t="s">
        <v>61</v>
      </c>
      <c r="D3" t="s">
        <v>62</v>
      </c>
      <c r="E3" t="s">
        <v>63</v>
      </c>
      <c r="F3" t="s">
        <v>64</v>
      </c>
      <c r="G3" t="s">
        <v>65</v>
      </c>
      <c r="H3" t="s">
        <v>66</v>
      </c>
      <c r="I3" t="s">
        <v>67</v>
      </c>
    </row>
    <row r="4" spans="2:9">
      <c r="B4" s="1">
        <v>0.29166666666666669</v>
      </c>
      <c r="C4">
        <v>10</v>
      </c>
      <c r="D4">
        <v>13</v>
      </c>
      <c r="E4">
        <v>15</v>
      </c>
      <c r="F4">
        <v>18</v>
      </c>
      <c r="G4">
        <v>21</v>
      </c>
      <c r="H4">
        <v>21</v>
      </c>
      <c r="I4">
        <v>20</v>
      </c>
    </row>
    <row r="5" spans="2:9">
      <c r="B5" s="1">
        <v>0.79166666666666663</v>
      </c>
      <c r="C5">
        <v>15</v>
      </c>
      <c r="D5">
        <v>18</v>
      </c>
      <c r="E5">
        <v>22</v>
      </c>
      <c r="F5">
        <v>21</v>
      </c>
      <c r="G5">
        <v>22</v>
      </c>
      <c r="H5">
        <v>18</v>
      </c>
      <c r="I5">
        <v>17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0"/>
  <sheetViews>
    <sheetView tabSelected="1" workbookViewId="0">
      <selection activeCell="E32" sqref="E32"/>
    </sheetView>
  </sheetViews>
  <sheetFormatPr defaultRowHeight="15.75"/>
  <cols>
    <col min="2" max="2" width="10.625" customWidth="1"/>
    <col min="3" max="3" width="9.75" customWidth="1"/>
    <col min="4" max="4" width="9" customWidth="1"/>
  </cols>
  <sheetData>
    <row r="2" spans="2:7">
      <c r="C2" s="36" t="s">
        <v>12</v>
      </c>
      <c r="D2" s="2" t="s">
        <v>13</v>
      </c>
      <c r="E2" s="2" t="s">
        <v>14</v>
      </c>
      <c r="F2" s="2" t="s">
        <v>15</v>
      </c>
      <c r="G2" s="2" t="s">
        <v>16</v>
      </c>
    </row>
    <row r="3" spans="2:7">
      <c r="C3" s="36"/>
      <c r="D3" s="9">
        <v>4.3099999999999996</v>
      </c>
      <c r="E3" s="9">
        <v>3.68</v>
      </c>
      <c r="F3" s="9">
        <v>4.92</v>
      </c>
      <c r="G3" s="9">
        <v>3.73</v>
      </c>
    </row>
    <row r="5" spans="2:7">
      <c r="C5" s="5" t="s">
        <v>17</v>
      </c>
      <c r="D5" s="5" t="s">
        <v>13</v>
      </c>
      <c r="E5" s="5" t="s">
        <v>14</v>
      </c>
      <c r="F5" s="5" t="s">
        <v>15</v>
      </c>
      <c r="G5" s="5" t="s">
        <v>16</v>
      </c>
    </row>
    <row r="6" spans="2:7">
      <c r="B6" s="5" t="s">
        <v>7</v>
      </c>
      <c r="C6" s="4">
        <v>169.9</v>
      </c>
      <c r="D6" s="3"/>
      <c r="E6" s="3"/>
      <c r="F6" s="3"/>
      <c r="G6" s="3"/>
    </row>
    <row r="7" spans="2:7">
      <c r="B7" s="5" t="s">
        <v>8</v>
      </c>
      <c r="C7" s="4">
        <v>849</v>
      </c>
      <c r="D7" s="3"/>
      <c r="E7" s="3"/>
      <c r="F7" s="3"/>
      <c r="G7" s="3"/>
    </row>
    <row r="8" spans="2:7">
      <c r="B8" s="5" t="s">
        <v>9</v>
      </c>
      <c r="C8" s="4">
        <v>89.9</v>
      </c>
      <c r="D8" s="3"/>
      <c r="E8" s="3"/>
      <c r="F8" s="3"/>
      <c r="G8" s="3"/>
    </row>
    <row r="9" spans="2:7">
      <c r="B9" s="5" t="s">
        <v>10</v>
      </c>
      <c r="C9" s="4">
        <v>110</v>
      </c>
      <c r="D9" s="3"/>
      <c r="E9" s="3"/>
      <c r="F9" s="3"/>
      <c r="G9" s="3"/>
    </row>
    <row r="10" spans="2:7">
      <c r="B10" s="5" t="s">
        <v>11</v>
      </c>
      <c r="C10" s="4">
        <v>329</v>
      </c>
      <c r="D10" s="3"/>
      <c r="E10" s="3"/>
      <c r="F10" s="3"/>
      <c r="G10" s="3"/>
    </row>
  </sheetData>
  <mergeCells count="1">
    <mergeCell ref="C2:C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K9" sqref="K9"/>
    </sheetView>
  </sheetViews>
  <sheetFormatPr defaultRowHeight="15.75"/>
  <sheetData>
    <row r="1" spans="1:10">
      <c r="B1" s="6" t="s">
        <v>18</v>
      </c>
      <c r="C1" s="6" t="s">
        <v>19</v>
      </c>
      <c r="D1" s="6" t="s">
        <v>20</v>
      </c>
      <c r="E1" s="6" t="s">
        <v>21</v>
      </c>
      <c r="F1" s="6" t="s">
        <v>22</v>
      </c>
      <c r="G1" s="6" t="s">
        <v>23</v>
      </c>
      <c r="H1" s="6" t="s">
        <v>24</v>
      </c>
      <c r="I1" s="6" t="s">
        <v>25</v>
      </c>
      <c r="J1" s="6" t="s">
        <v>26</v>
      </c>
    </row>
    <row r="2" spans="1:10">
      <c r="A2" s="8" t="s">
        <v>40</v>
      </c>
      <c r="B2" s="7">
        <v>66.38</v>
      </c>
      <c r="C2" s="7">
        <v>54.58</v>
      </c>
      <c r="D2" s="7">
        <v>53.13</v>
      </c>
      <c r="E2" s="7">
        <v>4.28</v>
      </c>
      <c r="F2" s="7">
        <v>3.48</v>
      </c>
      <c r="G2" s="7">
        <v>2.73</v>
      </c>
      <c r="H2" s="7">
        <v>9.1</v>
      </c>
      <c r="I2" s="7">
        <v>10.26</v>
      </c>
      <c r="J2" s="7">
        <v>9.2200000000000006</v>
      </c>
    </row>
    <row r="3" spans="1:10">
      <c r="A3" s="8" t="s">
        <v>41</v>
      </c>
      <c r="B3" s="7">
        <v>51.26</v>
      </c>
      <c r="C3" s="7">
        <v>65.39</v>
      </c>
      <c r="D3" s="7">
        <v>38.61</v>
      </c>
      <c r="E3" s="7">
        <v>2.5499999999999998</v>
      </c>
      <c r="F3" s="7">
        <v>1.45</v>
      </c>
      <c r="G3" s="7">
        <v>4.08</v>
      </c>
      <c r="H3" s="7">
        <v>10.25</v>
      </c>
      <c r="I3" s="7">
        <v>9.6</v>
      </c>
      <c r="J3" s="7">
        <v>9.5399999999999991</v>
      </c>
    </row>
    <row r="4" spans="1:10">
      <c r="A4" s="8" t="s">
        <v>42</v>
      </c>
      <c r="B4" s="7">
        <v>29.33</v>
      </c>
      <c r="C4" s="7">
        <v>64.63</v>
      </c>
      <c r="D4" s="7">
        <v>26.01</v>
      </c>
      <c r="E4" s="7">
        <v>3.15</v>
      </c>
      <c r="F4" s="7">
        <v>3.34</v>
      </c>
      <c r="G4" s="7">
        <v>2.5</v>
      </c>
      <c r="H4" s="7">
        <v>9.8699999999999992</v>
      </c>
      <c r="I4" s="7">
        <v>9.64</v>
      </c>
      <c r="J4" s="7">
        <v>9.6199999999999992</v>
      </c>
    </row>
    <row r="5" spans="1:10">
      <c r="A5" s="8" t="s">
        <v>43</v>
      </c>
      <c r="B5" s="7">
        <v>46.27</v>
      </c>
      <c r="C5" s="7">
        <v>41.29</v>
      </c>
      <c r="D5" s="7">
        <v>58.51</v>
      </c>
      <c r="E5" s="7">
        <v>3.92</v>
      </c>
      <c r="F5" s="7">
        <v>4.3600000000000003</v>
      </c>
      <c r="G5" s="7">
        <v>1.44</v>
      </c>
      <c r="H5" s="7">
        <v>10.17</v>
      </c>
      <c r="I5" s="7">
        <v>10.35</v>
      </c>
      <c r="J5" s="7">
        <v>10.55</v>
      </c>
    </row>
    <row r="6" spans="1:10">
      <c r="A6" s="8" t="s">
        <v>44</v>
      </c>
      <c r="B6" s="7">
        <v>29.13</v>
      </c>
      <c r="C6" s="7">
        <v>20.74</v>
      </c>
      <c r="D6" s="7">
        <v>50.73</v>
      </c>
      <c r="E6" s="7">
        <v>1.78</v>
      </c>
      <c r="F6" s="7">
        <v>1.0900000000000001</v>
      </c>
      <c r="G6" s="7">
        <v>1.7</v>
      </c>
      <c r="H6" s="7">
        <v>9.1199999999999992</v>
      </c>
      <c r="I6" s="7">
        <v>9.85</v>
      </c>
      <c r="J6" s="7">
        <v>9.1999999999999993</v>
      </c>
    </row>
    <row r="7" spans="1:10">
      <c r="A7" s="8" t="s">
        <v>45</v>
      </c>
      <c r="B7" s="7">
        <v>55.83</v>
      </c>
      <c r="C7" s="7">
        <v>28.62</v>
      </c>
      <c r="D7" s="7">
        <v>33.28</v>
      </c>
      <c r="E7" s="7">
        <v>2.21</v>
      </c>
      <c r="F7" s="7">
        <v>4.88</v>
      </c>
      <c r="G7" s="7">
        <v>2.46</v>
      </c>
      <c r="H7" s="7">
        <v>9.24</v>
      </c>
      <c r="I7" s="7">
        <v>9.39</v>
      </c>
      <c r="J7" s="7">
        <v>9.9600000000000009</v>
      </c>
    </row>
    <row r="8" spans="1:10">
      <c r="A8" s="8" t="s">
        <v>46</v>
      </c>
      <c r="B8" s="7">
        <v>66.84</v>
      </c>
      <c r="C8" s="7">
        <v>60.1</v>
      </c>
      <c r="D8" s="7">
        <v>33.369999999999997</v>
      </c>
      <c r="E8" s="7">
        <v>2.5299999999999998</v>
      </c>
      <c r="F8" s="7">
        <v>2.85</v>
      </c>
      <c r="G8" s="7">
        <v>3.96</v>
      </c>
      <c r="H8" s="7">
        <v>9.83</v>
      </c>
      <c r="I8" s="7">
        <v>10.36</v>
      </c>
      <c r="J8" s="7">
        <v>9.51</v>
      </c>
    </row>
    <row r="9" spans="1:10">
      <c r="A9" s="8" t="s">
        <v>47</v>
      </c>
      <c r="B9" s="7">
        <v>57.97</v>
      </c>
      <c r="C9" s="7">
        <v>36.14</v>
      </c>
      <c r="D9" s="7">
        <v>26.28</v>
      </c>
      <c r="E9" s="7">
        <v>2.59</v>
      </c>
      <c r="F9" s="7">
        <v>1.49</v>
      </c>
      <c r="G9" s="7">
        <v>2.11</v>
      </c>
      <c r="H9" s="7">
        <v>9.6300000000000008</v>
      </c>
      <c r="I9" s="7">
        <v>10.07</v>
      </c>
      <c r="J9" s="7">
        <v>10.56</v>
      </c>
    </row>
    <row r="10" spans="1:10">
      <c r="A10" s="8" t="s">
        <v>48</v>
      </c>
      <c r="B10" s="7">
        <v>55.07</v>
      </c>
      <c r="C10" s="7">
        <v>36.32</v>
      </c>
      <c r="D10" s="7">
        <v>60.97</v>
      </c>
      <c r="E10" s="7">
        <v>3.46</v>
      </c>
      <c r="F10" s="7">
        <v>3.83</v>
      </c>
      <c r="G10" s="7">
        <v>1.95</v>
      </c>
      <c r="H10" s="7">
        <v>9.84</v>
      </c>
      <c r="I10" s="7">
        <v>9.24</v>
      </c>
      <c r="J10" s="7">
        <v>9.2100000000000009</v>
      </c>
    </row>
    <row r="11" spans="1:10">
      <c r="A11" s="8" t="s">
        <v>49</v>
      </c>
      <c r="B11" s="7">
        <v>45.06</v>
      </c>
      <c r="C11" s="7">
        <v>45.89</v>
      </c>
      <c r="D11" s="7">
        <v>22.49</v>
      </c>
      <c r="E11" s="7">
        <v>1.0900000000000001</v>
      </c>
      <c r="F11" s="7">
        <v>2.39</v>
      </c>
      <c r="G11" s="7">
        <v>1.19</v>
      </c>
      <c r="H11" s="7">
        <v>9.4600000000000009</v>
      </c>
      <c r="I11" s="7">
        <v>9.0500000000000007</v>
      </c>
      <c r="J11" s="7">
        <v>9.66</v>
      </c>
    </row>
    <row r="12" spans="1:10">
      <c r="A12" s="8" t="s">
        <v>50</v>
      </c>
      <c r="B12" s="7">
        <v>25.14</v>
      </c>
      <c r="C12" s="7">
        <v>21.07</v>
      </c>
      <c r="D12" s="7">
        <v>62.37</v>
      </c>
      <c r="E12" s="7">
        <v>2.77</v>
      </c>
      <c r="F12" s="7">
        <v>1.26</v>
      </c>
      <c r="G12" s="7">
        <v>3.78</v>
      </c>
      <c r="H12" s="7">
        <v>10.6</v>
      </c>
      <c r="I12" s="7">
        <v>10.37</v>
      </c>
      <c r="J12" s="7">
        <v>10.01</v>
      </c>
    </row>
    <row r="13" spans="1:10">
      <c r="A13" s="8" t="s">
        <v>51</v>
      </c>
      <c r="B13" s="7">
        <v>47.38</v>
      </c>
      <c r="C13" s="7">
        <v>45.46</v>
      </c>
      <c r="D13" s="7">
        <v>39.18</v>
      </c>
      <c r="E13" s="7">
        <v>1.23</v>
      </c>
      <c r="F13" s="7">
        <v>2.82</v>
      </c>
      <c r="G13" s="7">
        <v>3.75</v>
      </c>
      <c r="H13" s="7">
        <v>10.84</v>
      </c>
      <c r="I13" s="7">
        <v>10.220000000000001</v>
      </c>
      <c r="J13" s="7">
        <v>10.86</v>
      </c>
    </row>
    <row r="14" spans="1:10">
      <c r="A14" s="8" t="s">
        <v>52</v>
      </c>
      <c r="B14" s="7">
        <v>39.17</v>
      </c>
      <c r="C14" s="7">
        <v>63.15</v>
      </c>
      <c r="D14" s="7">
        <v>36.020000000000003</v>
      </c>
      <c r="E14" s="7">
        <v>2.19</v>
      </c>
      <c r="F14" s="7">
        <v>3.43</v>
      </c>
      <c r="G14" s="7">
        <v>3.98</v>
      </c>
      <c r="H14" s="7">
        <v>10.039999999999999</v>
      </c>
      <c r="I14" s="7">
        <v>9.0399999999999991</v>
      </c>
      <c r="J14" s="7">
        <v>9.1</v>
      </c>
    </row>
    <row r="15" spans="1:10">
      <c r="A15" s="8" t="s">
        <v>53</v>
      </c>
      <c r="B15" s="7">
        <v>58.21</v>
      </c>
      <c r="C15" s="7">
        <v>26.92</v>
      </c>
      <c r="D15" s="7">
        <v>58.92</v>
      </c>
      <c r="E15" s="7">
        <v>4.29</v>
      </c>
      <c r="F15" s="7">
        <v>2.36</v>
      </c>
      <c r="G15" s="7">
        <v>1.01</v>
      </c>
      <c r="H15" s="7">
        <v>10.87</v>
      </c>
      <c r="I15" s="7">
        <v>9.35</v>
      </c>
      <c r="J15" s="7">
        <v>10.16</v>
      </c>
    </row>
    <row r="16" spans="1:10">
      <c r="A16" s="8" t="s">
        <v>54</v>
      </c>
      <c r="B16" s="7">
        <v>61.48</v>
      </c>
      <c r="C16" s="7">
        <v>54.25</v>
      </c>
      <c r="D16" s="7">
        <v>55.24</v>
      </c>
      <c r="E16" s="7">
        <v>2.57</v>
      </c>
      <c r="F16" s="7">
        <v>2.54</v>
      </c>
      <c r="G16" s="7">
        <v>2.39</v>
      </c>
      <c r="H16" s="7">
        <v>10.4</v>
      </c>
      <c r="I16" s="7">
        <v>10.199999999999999</v>
      </c>
      <c r="J16" s="7">
        <v>9.11</v>
      </c>
    </row>
    <row r="17" spans="1:10">
      <c r="A17" s="8" t="s">
        <v>55</v>
      </c>
      <c r="B17" s="7">
        <v>25.14</v>
      </c>
      <c r="C17" s="7">
        <v>37.53</v>
      </c>
      <c r="D17" s="7">
        <v>46.6</v>
      </c>
      <c r="E17" s="7">
        <v>2.85</v>
      </c>
      <c r="F17" s="7">
        <v>2.76</v>
      </c>
      <c r="G17" s="7">
        <v>4.63</v>
      </c>
      <c r="H17" s="7">
        <v>10.83</v>
      </c>
      <c r="I17" s="7">
        <v>10.31</v>
      </c>
      <c r="J17" s="7">
        <v>10.68</v>
      </c>
    </row>
    <row r="18" spans="1:10">
      <c r="A18" s="8" t="s">
        <v>56</v>
      </c>
      <c r="B18" s="7">
        <v>52.61</v>
      </c>
      <c r="C18" s="7">
        <v>57.2</v>
      </c>
      <c r="D18" s="7">
        <v>28.72</v>
      </c>
      <c r="E18" s="7">
        <v>2.0699999999999998</v>
      </c>
      <c r="F18" s="7">
        <v>1.56</v>
      </c>
      <c r="G18" s="7">
        <v>1.06</v>
      </c>
      <c r="H18" s="7">
        <v>9.18</v>
      </c>
      <c r="I18" s="7">
        <v>10.32</v>
      </c>
      <c r="J18" s="7">
        <v>10.35</v>
      </c>
    </row>
    <row r="19" spans="1:10">
      <c r="A19" s="8" t="s">
        <v>57</v>
      </c>
      <c r="B19" s="7">
        <v>51.21</v>
      </c>
      <c r="C19" s="7">
        <v>31.6</v>
      </c>
      <c r="D19" s="7">
        <v>37.65</v>
      </c>
      <c r="E19" s="7">
        <v>4.9000000000000004</v>
      </c>
      <c r="F19" s="7">
        <v>1.37</v>
      </c>
      <c r="G19" s="7">
        <v>1.18</v>
      </c>
      <c r="H19" s="7">
        <v>9.43</v>
      </c>
      <c r="I19" s="7">
        <v>10.9</v>
      </c>
      <c r="J19" s="7">
        <v>9.59</v>
      </c>
    </row>
    <row r="20" spans="1:10">
      <c r="A20" s="8" t="s">
        <v>58</v>
      </c>
      <c r="B20" s="7">
        <v>68.849999999999994</v>
      </c>
      <c r="C20" s="7">
        <v>57.42</v>
      </c>
      <c r="D20" s="7">
        <v>57.16</v>
      </c>
      <c r="E20" s="7">
        <v>4.55</v>
      </c>
      <c r="F20" s="7">
        <v>1.7</v>
      </c>
      <c r="G20" s="7">
        <v>1.1100000000000001</v>
      </c>
      <c r="H20" s="7">
        <v>9.44</v>
      </c>
      <c r="I20" s="7">
        <v>10.24</v>
      </c>
      <c r="J20" s="7">
        <v>10.42</v>
      </c>
    </row>
    <row r="21" spans="1:10">
      <c r="A21" s="8" t="s">
        <v>59</v>
      </c>
      <c r="B21" s="7">
        <v>25.93</v>
      </c>
      <c r="C21" s="7">
        <v>69.92</v>
      </c>
      <c r="D21" s="7">
        <v>46.7</v>
      </c>
      <c r="E21" s="7">
        <v>2.78</v>
      </c>
      <c r="F21" s="7">
        <v>3.28</v>
      </c>
      <c r="G21" s="7">
        <v>3.73</v>
      </c>
      <c r="H21" s="7">
        <v>10.97</v>
      </c>
      <c r="I21" s="7">
        <v>10.68</v>
      </c>
      <c r="J21" s="7">
        <v>10.24</v>
      </c>
    </row>
    <row r="22" spans="1:10">
      <c r="A22" s="8" t="s">
        <v>60</v>
      </c>
      <c r="B22" s="7">
        <v>21.63</v>
      </c>
      <c r="C22" s="7">
        <v>63.45</v>
      </c>
      <c r="D22" s="7">
        <v>61.59</v>
      </c>
      <c r="E22" s="7">
        <v>2.4300000000000002</v>
      </c>
      <c r="F22" s="7">
        <v>3.96</v>
      </c>
      <c r="G22" s="7">
        <v>3.93</v>
      </c>
      <c r="H22" s="7">
        <v>10.02</v>
      </c>
      <c r="I22" s="7">
        <v>10.039999999999999</v>
      </c>
      <c r="J22" s="7">
        <v>10.45</v>
      </c>
    </row>
  </sheetData>
  <sortState ref="C4:M24">
    <sortCondition ref="M4:M24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I8"/>
  <sheetViews>
    <sheetView topLeftCell="A8" workbookViewId="0">
      <selection activeCell="I18" activeCellId="1" sqref="G11 I18"/>
    </sheetView>
  </sheetViews>
  <sheetFormatPr defaultRowHeight="15.75"/>
  <cols>
    <col min="2" max="2" width="11.75" customWidth="1"/>
    <col min="4" max="4" width="10.625" customWidth="1"/>
    <col min="11" max="11" width="8"/>
    <col min="12" max="12" width="12.75" customWidth="1"/>
  </cols>
  <sheetData>
    <row r="2" spans="2:9">
      <c r="C2" t="s">
        <v>37</v>
      </c>
    </row>
    <row r="3" spans="2:9">
      <c r="C3" t="s">
        <v>32</v>
      </c>
      <c r="D3" t="s">
        <v>33</v>
      </c>
      <c r="E3" t="s">
        <v>34</v>
      </c>
      <c r="F3" t="s">
        <v>35</v>
      </c>
      <c r="G3" t="s">
        <v>36</v>
      </c>
      <c r="H3" t="s">
        <v>38</v>
      </c>
      <c r="I3" t="s">
        <v>39</v>
      </c>
    </row>
    <row r="4" spans="2:9">
      <c r="B4" t="s">
        <v>27</v>
      </c>
      <c r="C4">
        <v>135063</v>
      </c>
      <c r="D4">
        <v>200109</v>
      </c>
      <c r="E4">
        <v>275108</v>
      </c>
      <c r="F4">
        <v>122371</v>
      </c>
      <c r="G4">
        <v>291012</v>
      </c>
    </row>
    <row r="5" spans="2:9">
      <c r="B5" t="s">
        <v>28</v>
      </c>
      <c r="C5">
        <v>296769</v>
      </c>
      <c r="D5">
        <v>176202</v>
      </c>
      <c r="E5">
        <v>258554</v>
      </c>
      <c r="F5">
        <v>132419</v>
      </c>
      <c r="G5">
        <v>122444</v>
      </c>
    </row>
    <row r="6" spans="2:9">
      <c r="B6" t="s">
        <v>29</v>
      </c>
      <c r="C6">
        <v>112620</v>
      </c>
      <c r="D6">
        <v>133827</v>
      </c>
      <c r="E6">
        <v>209043</v>
      </c>
      <c r="F6">
        <v>131725</v>
      </c>
      <c r="G6">
        <v>229363</v>
      </c>
    </row>
    <row r="7" spans="2:9">
      <c r="B7" t="s">
        <v>30</v>
      </c>
      <c r="C7">
        <v>266129</v>
      </c>
      <c r="D7">
        <v>273771</v>
      </c>
      <c r="E7">
        <v>235005</v>
      </c>
      <c r="F7">
        <v>127603</v>
      </c>
      <c r="G7">
        <v>219348</v>
      </c>
    </row>
    <row r="8" spans="2:9">
      <c r="B8" t="s">
        <v>31</v>
      </c>
      <c r="C8">
        <v>253084</v>
      </c>
      <c r="D8">
        <v>111730</v>
      </c>
      <c r="E8">
        <v>280872</v>
      </c>
      <c r="F8">
        <v>224857</v>
      </c>
      <c r="G8">
        <v>118801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13"/>
  <sheetViews>
    <sheetView topLeftCell="A16" workbookViewId="0">
      <selection activeCell="G7" sqref="G7"/>
    </sheetView>
  </sheetViews>
  <sheetFormatPr defaultRowHeight="15.75"/>
  <cols>
    <col min="1" max="1" width="4.75" customWidth="1"/>
    <col min="2" max="2" width="9.875" bestFit="1" customWidth="1"/>
    <col min="3" max="3" width="13" customWidth="1"/>
    <col min="4" max="4" width="17.5" style="32" customWidth="1"/>
    <col min="5" max="5" width="11.125" style="33" customWidth="1"/>
    <col min="6" max="6" width="9.25" bestFit="1" customWidth="1"/>
    <col min="7" max="7" width="9" style="10"/>
    <col min="8" max="8" width="9" style="33"/>
    <col min="9" max="9" width="11.5" style="33" customWidth="1"/>
    <col min="10" max="10" width="9.125" customWidth="1"/>
    <col min="11" max="11" width="9.875" customWidth="1"/>
    <col min="12" max="12" width="12.625" customWidth="1"/>
    <col min="14" max="14" width="10.75" customWidth="1"/>
    <col min="15" max="15" width="19.375" customWidth="1"/>
    <col min="16" max="16" width="12.625" customWidth="1"/>
    <col min="17" max="17" width="14.375" customWidth="1"/>
    <col min="18" max="18" width="8.875" bestFit="1" customWidth="1"/>
  </cols>
  <sheetData>
    <row r="1" spans="1:18">
      <c r="A1" s="11"/>
      <c r="B1" s="11"/>
      <c r="C1" s="42"/>
      <c r="D1" s="42"/>
      <c r="E1" s="42"/>
      <c r="F1" s="42"/>
      <c r="G1" s="42"/>
      <c r="H1" s="42"/>
      <c r="I1" s="12"/>
    </row>
    <row r="2" spans="1:18" ht="20.25">
      <c r="A2" s="43" t="s">
        <v>72</v>
      </c>
      <c r="B2" s="44"/>
      <c r="C2" s="13"/>
      <c r="D2" s="14"/>
      <c r="E2" s="15"/>
      <c r="F2" s="13"/>
      <c r="G2" s="16"/>
      <c r="H2" s="15"/>
      <c r="I2" s="12"/>
    </row>
    <row r="3" spans="1:18">
      <c r="A3" s="13"/>
      <c r="B3" s="17"/>
      <c r="C3" s="38" t="s">
        <v>73</v>
      </c>
      <c r="D3" s="38"/>
      <c r="E3" s="18"/>
      <c r="F3" s="17"/>
      <c r="G3" s="19"/>
      <c r="H3" s="20"/>
      <c r="I3" s="21">
        <f>COUNTIF(F14:F113,"mężczyzna")</f>
        <v>56</v>
      </c>
    </row>
    <row r="4" spans="1:18">
      <c r="A4" s="13"/>
      <c r="B4" s="17"/>
      <c r="C4" s="38" t="s">
        <v>74</v>
      </c>
      <c r="D4" s="38"/>
      <c r="E4" s="18"/>
      <c r="F4" s="22"/>
      <c r="G4" s="18"/>
      <c r="H4" s="20"/>
      <c r="I4" s="21">
        <f>COUNTIF(L14:L113,"Łódź")</f>
        <v>43</v>
      </c>
      <c r="J4" s="23">
        <f>COUNTIF(L14:L113,F4)</f>
        <v>0</v>
      </c>
    </row>
    <row r="5" spans="1:18">
      <c r="A5" s="13"/>
      <c r="B5" s="17"/>
      <c r="C5" s="38" t="s">
        <v>528</v>
      </c>
      <c r="D5" s="38"/>
      <c r="E5" s="18"/>
      <c r="F5" s="17"/>
      <c r="G5" s="19"/>
      <c r="H5" s="20"/>
      <c r="I5" s="21">
        <f>COUNTIF(J14:J113,"&gt;3000")</f>
        <v>86</v>
      </c>
    </row>
    <row r="6" spans="1:18">
      <c r="A6" s="13"/>
      <c r="B6" s="17"/>
      <c r="C6" s="37" t="s">
        <v>76</v>
      </c>
      <c r="D6" s="38"/>
      <c r="E6" s="18"/>
      <c r="F6" s="17"/>
      <c r="G6" s="19"/>
      <c r="H6" s="20"/>
      <c r="I6" s="21">
        <f>COUNTIF(D14:D113,"&lt;1980-01-01")</f>
        <v>47</v>
      </c>
      <c r="L6" s="24"/>
    </row>
    <row r="7" spans="1:18">
      <c r="A7" s="13"/>
      <c r="B7" s="17"/>
      <c r="C7" s="39" t="s">
        <v>77</v>
      </c>
      <c r="D7" s="40"/>
      <c r="E7" s="18"/>
      <c r="F7" s="17"/>
      <c r="G7" s="19"/>
      <c r="H7" s="20"/>
      <c r="I7" s="21">
        <f>COUNTIF(C14:C113,"D*")</f>
        <v>5</v>
      </c>
    </row>
    <row r="8" spans="1:18">
      <c r="A8" s="13"/>
      <c r="B8" s="17"/>
      <c r="C8" s="41" t="s">
        <v>78</v>
      </c>
      <c r="D8" s="40"/>
      <c r="E8" s="18"/>
      <c r="F8" s="17"/>
      <c r="G8" s="19"/>
      <c r="H8" s="20"/>
      <c r="I8" s="21">
        <f>COUNTIF(H14:H113,"&gt;70")</f>
        <v>40</v>
      </c>
    </row>
    <row r="9" spans="1:18">
      <c r="A9" s="13"/>
      <c r="B9" s="17"/>
      <c r="C9" s="37" t="s">
        <v>79</v>
      </c>
      <c r="D9" s="38"/>
      <c r="E9" s="18"/>
      <c r="F9" s="17"/>
      <c r="G9" s="19"/>
      <c r="H9" s="20"/>
      <c r="I9" s="21">
        <f>COUNTIF(N14:N113,"Audi")</f>
        <v>10</v>
      </c>
    </row>
    <row r="10" spans="1:18">
      <c r="A10" s="13"/>
      <c r="B10" s="17"/>
      <c r="C10" s="37" t="s">
        <v>80</v>
      </c>
      <c r="D10" s="38"/>
      <c r="E10" s="18"/>
      <c r="F10" s="17"/>
      <c r="G10" s="19"/>
      <c r="H10" s="20"/>
      <c r="I10" s="21">
        <f>COUNTIF(H14:H113,"72")</f>
        <v>4</v>
      </c>
    </row>
    <row r="11" spans="1:18">
      <c r="B11" s="25"/>
      <c r="C11" s="25"/>
      <c r="D11" s="26"/>
      <c r="E11" s="27"/>
      <c r="F11" s="25"/>
      <c r="G11" s="26"/>
      <c r="H11" s="27"/>
      <c r="I11" s="27"/>
    </row>
    <row r="12" spans="1:18">
      <c r="B12" s="25"/>
      <c r="C12" s="25"/>
      <c r="D12" s="26"/>
      <c r="E12" s="27"/>
      <c r="F12" s="25"/>
      <c r="G12" s="26"/>
      <c r="H12" s="27"/>
      <c r="I12" s="27"/>
    </row>
    <row r="13" spans="1:18" ht="16.5" thickBot="1">
      <c r="A13" s="28" t="s">
        <v>81</v>
      </c>
      <c r="B13" s="28" t="s">
        <v>82</v>
      </c>
      <c r="C13" s="28" t="s">
        <v>83</v>
      </c>
      <c r="D13" s="29" t="s">
        <v>84</v>
      </c>
      <c r="E13" s="30" t="s">
        <v>85</v>
      </c>
      <c r="F13" s="28" t="s">
        <v>86</v>
      </c>
      <c r="G13" s="31" t="s">
        <v>87</v>
      </c>
      <c r="H13" s="30" t="s">
        <v>88</v>
      </c>
      <c r="I13" s="30" t="s">
        <v>89</v>
      </c>
      <c r="J13" s="28" t="s">
        <v>90</v>
      </c>
      <c r="K13" s="28" t="s">
        <v>91</v>
      </c>
      <c r="L13" s="28" t="s">
        <v>92</v>
      </c>
      <c r="M13" s="28" t="s">
        <v>93</v>
      </c>
      <c r="N13" s="28" t="s">
        <v>94</v>
      </c>
      <c r="O13" s="28" t="s">
        <v>95</v>
      </c>
      <c r="P13" s="28" t="s">
        <v>96</v>
      </c>
      <c r="Q13" s="28" t="s">
        <v>97</v>
      </c>
    </row>
    <row r="14" spans="1:18">
      <c r="A14">
        <v>1</v>
      </c>
      <c r="B14" t="s">
        <v>98</v>
      </c>
      <c r="C14" t="s">
        <v>99</v>
      </c>
      <c r="D14" s="32">
        <v>31279</v>
      </c>
      <c r="F14" t="s">
        <v>100</v>
      </c>
      <c r="G14" s="10">
        <v>167</v>
      </c>
      <c r="H14" s="33">
        <v>72</v>
      </c>
      <c r="I14" s="33" t="s">
        <v>101</v>
      </c>
      <c r="J14" s="34">
        <v>6328.2893093293142</v>
      </c>
      <c r="K14" s="34">
        <v>350</v>
      </c>
      <c r="L14" t="s">
        <v>75</v>
      </c>
      <c r="M14" s="24" t="s">
        <v>102</v>
      </c>
      <c r="N14" t="s">
        <v>103</v>
      </c>
      <c r="O14" t="s">
        <v>104</v>
      </c>
      <c r="P14" t="s">
        <v>105</v>
      </c>
      <c r="Q14" s="35">
        <v>43524</v>
      </c>
      <c r="R14" s="35"/>
    </row>
    <row r="15" spans="1:18">
      <c r="A15">
        <v>2</v>
      </c>
      <c r="B15" t="s">
        <v>106</v>
      </c>
      <c r="C15" t="s">
        <v>107</v>
      </c>
      <c r="D15" s="32">
        <v>30152</v>
      </c>
      <c r="E15" s="33" t="s">
        <v>108</v>
      </c>
      <c r="F15" t="s">
        <v>109</v>
      </c>
      <c r="G15" s="10">
        <v>157</v>
      </c>
      <c r="H15" s="33">
        <v>72</v>
      </c>
      <c r="I15" s="33" t="s">
        <v>110</v>
      </c>
      <c r="J15" s="34">
        <v>8916.2853590343439</v>
      </c>
      <c r="K15" s="34">
        <v>200</v>
      </c>
      <c r="L15" t="s">
        <v>111</v>
      </c>
      <c r="M15" s="24" t="s">
        <v>112</v>
      </c>
      <c r="N15" t="s">
        <v>113</v>
      </c>
      <c r="O15" t="s">
        <v>114</v>
      </c>
      <c r="P15" t="s">
        <v>115</v>
      </c>
      <c r="Q15" s="35">
        <v>43832</v>
      </c>
      <c r="R15" s="35"/>
    </row>
    <row r="16" spans="1:18">
      <c r="A16">
        <v>3</v>
      </c>
      <c r="B16" t="s">
        <v>98</v>
      </c>
      <c r="C16" t="s">
        <v>116</v>
      </c>
      <c r="D16" s="32">
        <v>28992</v>
      </c>
      <c r="E16" s="33" t="s">
        <v>117</v>
      </c>
      <c r="F16" t="s">
        <v>100</v>
      </c>
      <c r="G16" s="10">
        <v>158</v>
      </c>
      <c r="H16" s="33">
        <v>72</v>
      </c>
      <c r="I16" s="33" t="s">
        <v>101</v>
      </c>
      <c r="J16" s="34">
        <v>7397.881916702112</v>
      </c>
      <c r="K16" s="34">
        <v>250</v>
      </c>
      <c r="L16" t="s">
        <v>118</v>
      </c>
      <c r="M16" s="24" t="s">
        <v>119</v>
      </c>
      <c r="N16" t="s">
        <v>120</v>
      </c>
      <c r="O16" t="s">
        <v>121</v>
      </c>
      <c r="P16" t="s">
        <v>122</v>
      </c>
      <c r="Q16" s="35">
        <v>44032</v>
      </c>
      <c r="R16" s="35"/>
    </row>
    <row r="17" spans="1:17">
      <c r="A17">
        <v>4</v>
      </c>
      <c r="B17" t="s">
        <v>98</v>
      </c>
      <c r="C17" t="s">
        <v>123</v>
      </c>
      <c r="D17" s="32">
        <v>29032</v>
      </c>
      <c r="F17" t="s">
        <v>100</v>
      </c>
      <c r="G17" s="10">
        <v>175</v>
      </c>
      <c r="H17" s="33">
        <v>64</v>
      </c>
      <c r="I17" s="33" t="s">
        <v>124</v>
      </c>
      <c r="J17" s="34">
        <v>3325.6620513054936</v>
      </c>
      <c r="K17" s="34">
        <v>350</v>
      </c>
      <c r="L17" s="24" t="s">
        <v>111</v>
      </c>
      <c r="M17" s="24" t="s">
        <v>125</v>
      </c>
      <c r="N17" t="s">
        <v>126</v>
      </c>
      <c r="O17" t="s">
        <v>127</v>
      </c>
      <c r="P17" t="s">
        <v>128</v>
      </c>
      <c r="Q17" s="35">
        <v>43635</v>
      </c>
    </row>
    <row r="18" spans="1:17">
      <c r="A18">
        <v>5</v>
      </c>
      <c r="B18" t="s">
        <v>129</v>
      </c>
      <c r="C18" t="s">
        <v>130</v>
      </c>
      <c r="D18" s="32">
        <v>23525</v>
      </c>
      <c r="E18" s="33" t="s">
        <v>131</v>
      </c>
      <c r="F18" t="s">
        <v>100</v>
      </c>
      <c r="G18" s="10">
        <v>168</v>
      </c>
      <c r="H18" s="33">
        <v>50</v>
      </c>
      <c r="I18" s="33" t="s">
        <v>101</v>
      </c>
      <c r="J18" s="34">
        <v>6719.5914728760636</v>
      </c>
      <c r="K18" s="34">
        <v>250</v>
      </c>
      <c r="L18" t="s">
        <v>132</v>
      </c>
      <c r="M18" s="24" t="s">
        <v>133</v>
      </c>
      <c r="N18" t="s">
        <v>134</v>
      </c>
      <c r="O18" t="s">
        <v>135</v>
      </c>
      <c r="P18" t="s">
        <v>136</v>
      </c>
      <c r="Q18" s="35">
        <v>43544</v>
      </c>
    </row>
    <row r="19" spans="1:17">
      <c r="A19">
        <v>6</v>
      </c>
      <c r="B19" t="s">
        <v>137</v>
      </c>
      <c r="C19" t="s">
        <v>138</v>
      </c>
      <c r="D19" s="32">
        <v>24554</v>
      </c>
      <c r="E19" s="33" t="s">
        <v>108</v>
      </c>
      <c r="F19" t="s">
        <v>109</v>
      </c>
      <c r="G19" s="10">
        <v>167</v>
      </c>
      <c r="H19" s="33">
        <v>92</v>
      </c>
      <c r="I19" s="33" t="s">
        <v>124</v>
      </c>
      <c r="J19" s="34">
        <v>7421.1448827952063</v>
      </c>
      <c r="K19" s="34">
        <v>290</v>
      </c>
      <c r="L19" t="s">
        <v>139</v>
      </c>
      <c r="M19" s="24" t="s">
        <v>140</v>
      </c>
      <c r="N19" t="s">
        <v>141</v>
      </c>
      <c r="O19" t="s">
        <v>142</v>
      </c>
      <c r="P19" t="s">
        <v>143</v>
      </c>
      <c r="Q19" s="35">
        <v>43574</v>
      </c>
    </row>
    <row r="20" spans="1:17">
      <c r="A20">
        <v>7</v>
      </c>
      <c r="B20" t="s">
        <v>144</v>
      </c>
      <c r="C20" t="s">
        <v>145</v>
      </c>
      <c r="D20" s="32">
        <v>28536</v>
      </c>
      <c r="E20" s="33" t="s">
        <v>108</v>
      </c>
      <c r="F20" t="s">
        <v>109</v>
      </c>
      <c r="G20" s="10">
        <v>189</v>
      </c>
      <c r="H20" s="33">
        <v>57</v>
      </c>
      <c r="I20" s="33" t="s">
        <v>124</v>
      </c>
      <c r="J20" s="34">
        <v>3254.7873768486911</v>
      </c>
      <c r="K20" s="34">
        <v>250</v>
      </c>
      <c r="L20" t="s">
        <v>111</v>
      </c>
      <c r="M20" s="24" t="s">
        <v>146</v>
      </c>
      <c r="N20" t="s">
        <v>141</v>
      </c>
      <c r="O20" t="s">
        <v>147</v>
      </c>
      <c r="P20" t="s">
        <v>148</v>
      </c>
      <c r="Q20" s="35">
        <v>44844</v>
      </c>
    </row>
    <row r="21" spans="1:17">
      <c r="A21">
        <v>8</v>
      </c>
      <c r="B21" t="s">
        <v>42</v>
      </c>
      <c r="C21" t="s">
        <v>149</v>
      </c>
      <c r="D21" s="32">
        <v>30060</v>
      </c>
      <c r="F21" t="s">
        <v>100</v>
      </c>
      <c r="G21" s="10">
        <v>170</v>
      </c>
      <c r="H21" s="33">
        <v>61</v>
      </c>
      <c r="I21" s="33" t="s">
        <v>124</v>
      </c>
      <c r="J21" s="34">
        <v>8591.9832482416423</v>
      </c>
      <c r="K21" s="34">
        <v>100</v>
      </c>
      <c r="L21" t="s">
        <v>75</v>
      </c>
      <c r="M21" s="24" t="s">
        <v>150</v>
      </c>
      <c r="N21" t="s">
        <v>151</v>
      </c>
      <c r="O21" t="s">
        <v>152</v>
      </c>
      <c r="P21" t="s">
        <v>153</v>
      </c>
      <c r="Q21" s="35">
        <v>43619</v>
      </c>
    </row>
    <row r="22" spans="1:17">
      <c r="A22">
        <v>9</v>
      </c>
      <c r="B22" t="s">
        <v>154</v>
      </c>
      <c r="C22" t="s">
        <v>155</v>
      </c>
      <c r="D22" s="32">
        <v>32006</v>
      </c>
      <c r="E22" s="33" t="s">
        <v>108</v>
      </c>
      <c r="F22" t="s">
        <v>100</v>
      </c>
      <c r="G22" s="10">
        <v>187</v>
      </c>
      <c r="H22" s="33">
        <v>55</v>
      </c>
      <c r="I22" s="33" t="s">
        <v>101</v>
      </c>
      <c r="J22" s="34">
        <v>4885.585534070342</v>
      </c>
      <c r="K22" s="34">
        <v>311</v>
      </c>
      <c r="L22" t="s">
        <v>75</v>
      </c>
      <c r="M22" s="24" t="s">
        <v>156</v>
      </c>
      <c r="N22" t="s">
        <v>120</v>
      </c>
      <c r="O22" t="s">
        <v>157</v>
      </c>
      <c r="P22" t="s">
        <v>158</v>
      </c>
      <c r="Q22" s="35">
        <v>43861</v>
      </c>
    </row>
    <row r="23" spans="1:17">
      <c r="A23">
        <v>10</v>
      </c>
      <c r="B23" t="s">
        <v>159</v>
      </c>
      <c r="C23" t="s">
        <v>160</v>
      </c>
      <c r="D23" s="32">
        <v>31853</v>
      </c>
      <c r="E23" s="33" t="s">
        <v>131</v>
      </c>
      <c r="F23" t="s">
        <v>109</v>
      </c>
      <c r="G23" s="10">
        <v>159</v>
      </c>
      <c r="H23" s="33">
        <v>69</v>
      </c>
      <c r="J23" s="34">
        <v>7431.1394886739681</v>
      </c>
      <c r="K23" s="34">
        <v>250</v>
      </c>
      <c r="L23" t="s">
        <v>75</v>
      </c>
      <c r="M23" s="24" t="s">
        <v>161</v>
      </c>
      <c r="N23" t="s">
        <v>151</v>
      </c>
      <c r="O23" t="s">
        <v>162</v>
      </c>
      <c r="P23" t="s">
        <v>163</v>
      </c>
      <c r="Q23" s="35">
        <v>43502</v>
      </c>
    </row>
    <row r="24" spans="1:17">
      <c r="A24">
        <v>11</v>
      </c>
      <c r="B24" t="s">
        <v>164</v>
      </c>
      <c r="C24" t="s">
        <v>165</v>
      </c>
      <c r="D24" s="32">
        <v>28884</v>
      </c>
      <c r="E24" s="33" t="s">
        <v>131</v>
      </c>
      <c r="F24" t="s">
        <v>109</v>
      </c>
      <c r="G24" s="10">
        <v>175</v>
      </c>
      <c r="H24" s="33">
        <v>67</v>
      </c>
      <c r="I24" s="33" t="s">
        <v>124</v>
      </c>
      <c r="J24" s="34">
        <v>5043.831844558289</v>
      </c>
      <c r="K24" s="34">
        <v>350</v>
      </c>
      <c r="L24" t="s">
        <v>166</v>
      </c>
      <c r="M24" s="24" t="s">
        <v>167</v>
      </c>
      <c r="N24" t="s">
        <v>168</v>
      </c>
      <c r="O24" t="s">
        <v>169</v>
      </c>
      <c r="P24" t="s">
        <v>170</v>
      </c>
      <c r="Q24" s="35">
        <v>43875</v>
      </c>
    </row>
    <row r="25" spans="1:17">
      <c r="A25">
        <v>12</v>
      </c>
      <c r="B25" t="s">
        <v>171</v>
      </c>
      <c r="C25" t="s">
        <v>172</v>
      </c>
      <c r="D25" s="32">
        <v>29071</v>
      </c>
      <c r="E25" s="33" t="s">
        <v>117</v>
      </c>
      <c r="F25" t="s">
        <v>100</v>
      </c>
      <c r="G25" s="10">
        <v>178</v>
      </c>
      <c r="H25" s="33">
        <v>57</v>
      </c>
      <c r="I25" s="33" t="s">
        <v>110</v>
      </c>
      <c r="J25" s="34">
        <v>4617.4062499488682</v>
      </c>
      <c r="K25" s="34">
        <v>100</v>
      </c>
      <c r="L25" t="s">
        <v>111</v>
      </c>
      <c r="M25" s="24" t="s">
        <v>173</v>
      </c>
      <c r="N25" t="s">
        <v>174</v>
      </c>
      <c r="O25" t="s">
        <v>175</v>
      </c>
      <c r="P25" t="s">
        <v>176</v>
      </c>
      <c r="Q25" s="35">
        <v>44062</v>
      </c>
    </row>
    <row r="26" spans="1:17">
      <c r="A26">
        <v>13</v>
      </c>
      <c r="B26" t="s">
        <v>177</v>
      </c>
      <c r="C26" t="s">
        <v>178</v>
      </c>
      <c r="D26" s="32">
        <v>30063</v>
      </c>
      <c r="E26" s="33" t="s">
        <v>108</v>
      </c>
      <c r="F26" t="s">
        <v>100</v>
      </c>
      <c r="G26" s="10">
        <v>183</v>
      </c>
      <c r="H26" s="33">
        <v>70</v>
      </c>
      <c r="I26" s="33" t="s">
        <v>179</v>
      </c>
      <c r="J26" s="34">
        <v>4004.3812777425978</v>
      </c>
      <c r="K26" s="34">
        <v>290</v>
      </c>
      <c r="L26" t="s">
        <v>111</v>
      </c>
      <c r="M26" s="24" t="s">
        <v>167</v>
      </c>
      <c r="N26" t="s">
        <v>180</v>
      </c>
      <c r="O26" t="s">
        <v>181</v>
      </c>
      <c r="P26" t="s">
        <v>182</v>
      </c>
      <c r="Q26" s="35">
        <v>43615</v>
      </c>
    </row>
    <row r="27" spans="1:17">
      <c r="A27">
        <v>14</v>
      </c>
      <c r="B27" t="s">
        <v>183</v>
      </c>
      <c r="C27" t="s">
        <v>184</v>
      </c>
      <c r="D27" s="32">
        <v>21196</v>
      </c>
      <c r="F27" t="s">
        <v>100</v>
      </c>
      <c r="G27" s="10">
        <v>158</v>
      </c>
      <c r="H27" s="33">
        <v>62</v>
      </c>
      <c r="I27" s="33" t="s">
        <v>110</v>
      </c>
      <c r="J27" s="34">
        <v>6839.3649603129261</v>
      </c>
      <c r="K27" s="34">
        <v>290</v>
      </c>
      <c r="L27" t="s">
        <v>118</v>
      </c>
      <c r="M27" s="24" t="s">
        <v>185</v>
      </c>
      <c r="N27" t="s">
        <v>174</v>
      </c>
      <c r="O27" t="s">
        <v>186</v>
      </c>
      <c r="P27" t="s">
        <v>187</v>
      </c>
      <c r="Q27" s="35">
        <v>43484</v>
      </c>
    </row>
    <row r="28" spans="1:17">
      <c r="A28">
        <v>15</v>
      </c>
      <c r="B28" t="s">
        <v>164</v>
      </c>
      <c r="C28" t="s">
        <v>66</v>
      </c>
      <c r="D28" s="32">
        <v>30189</v>
      </c>
      <c r="E28" s="33" t="s">
        <v>117</v>
      </c>
      <c r="F28" t="s">
        <v>109</v>
      </c>
      <c r="G28" s="10">
        <v>191</v>
      </c>
      <c r="H28" s="33">
        <v>82</v>
      </c>
      <c r="J28" s="34">
        <v>5101.3096507009723</v>
      </c>
      <c r="K28" s="34">
        <v>311</v>
      </c>
      <c r="L28" t="s">
        <v>111</v>
      </c>
      <c r="M28" s="24" t="s">
        <v>125</v>
      </c>
      <c r="N28" t="s">
        <v>113</v>
      </c>
      <c r="O28" t="s">
        <v>188</v>
      </c>
      <c r="P28" t="s">
        <v>189</v>
      </c>
      <c r="Q28" s="35">
        <v>44039</v>
      </c>
    </row>
    <row r="29" spans="1:17">
      <c r="A29">
        <v>16</v>
      </c>
      <c r="B29" t="s">
        <v>190</v>
      </c>
      <c r="C29" t="s">
        <v>191</v>
      </c>
      <c r="D29" s="32">
        <v>29849</v>
      </c>
      <c r="E29" s="33" t="s">
        <v>117</v>
      </c>
      <c r="F29" t="s">
        <v>100</v>
      </c>
      <c r="G29" s="10">
        <v>172</v>
      </c>
      <c r="H29" s="33">
        <v>45</v>
      </c>
      <c r="I29" s="33" t="s">
        <v>179</v>
      </c>
      <c r="J29" s="34">
        <v>3943.5074017217826</v>
      </c>
      <c r="K29" s="34">
        <v>350</v>
      </c>
      <c r="L29" t="s">
        <v>111</v>
      </c>
      <c r="M29" s="24" t="s">
        <v>192</v>
      </c>
      <c r="N29" t="s">
        <v>168</v>
      </c>
      <c r="O29" t="s">
        <v>193</v>
      </c>
      <c r="P29" t="s">
        <v>194</v>
      </c>
      <c r="Q29" s="35">
        <v>44863</v>
      </c>
    </row>
    <row r="30" spans="1:17">
      <c r="A30">
        <v>17</v>
      </c>
      <c r="B30" t="s">
        <v>195</v>
      </c>
      <c r="C30" t="s">
        <v>196</v>
      </c>
      <c r="D30" s="32">
        <v>27919</v>
      </c>
      <c r="E30" s="33" t="s">
        <v>197</v>
      </c>
      <c r="F30" t="s">
        <v>100</v>
      </c>
      <c r="G30" s="10">
        <v>152</v>
      </c>
      <c r="H30" s="33">
        <v>44</v>
      </c>
      <c r="I30" s="33" t="s">
        <v>101</v>
      </c>
      <c r="J30" s="34">
        <v>3694.319080469827</v>
      </c>
      <c r="K30" s="34">
        <v>250</v>
      </c>
      <c r="L30" t="s">
        <v>75</v>
      </c>
      <c r="M30" s="24" t="s">
        <v>150</v>
      </c>
      <c r="N30" t="s">
        <v>113</v>
      </c>
      <c r="O30" t="s">
        <v>198</v>
      </c>
      <c r="P30" t="s">
        <v>199</v>
      </c>
      <c r="Q30" s="35">
        <v>43570</v>
      </c>
    </row>
    <row r="31" spans="1:17">
      <c r="A31">
        <v>18</v>
      </c>
      <c r="B31" t="s">
        <v>200</v>
      </c>
      <c r="C31" t="s">
        <v>201</v>
      </c>
      <c r="D31" s="32">
        <v>26903</v>
      </c>
      <c r="E31" s="33" t="s">
        <v>131</v>
      </c>
      <c r="F31" t="s">
        <v>109</v>
      </c>
      <c r="G31" s="10">
        <v>176</v>
      </c>
      <c r="H31" s="33">
        <v>80</v>
      </c>
      <c r="J31" s="34">
        <v>5353.295020886093</v>
      </c>
      <c r="K31" s="34">
        <v>350</v>
      </c>
      <c r="L31" t="s">
        <v>111</v>
      </c>
      <c r="M31" s="24" t="s">
        <v>202</v>
      </c>
      <c r="N31" t="s">
        <v>180</v>
      </c>
      <c r="O31" t="s">
        <v>203</v>
      </c>
      <c r="P31" t="s">
        <v>204</v>
      </c>
      <c r="Q31" s="35">
        <v>44883</v>
      </c>
    </row>
    <row r="32" spans="1:17">
      <c r="A32">
        <v>19</v>
      </c>
      <c r="B32" t="s">
        <v>205</v>
      </c>
      <c r="C32" t="s">
        <v>206</v>
      </c>
      <c r="D32" s="32">
        <v>30203</v>
      </c>
      <c r="E32" s="33" t="s">
        <v>117</v>
      </c>
      <c r="F32" t="s">
        <v>100</v>
      </c>
      <c r="G32" s="10">
        <v>165</v>
      </c>
      <c r="H32" s="33">
        <v>69</v>
      </c>
      <c r="I32" s="33" t="s">
        <v>110</v>
      </c>
      <c r="J32" s="34">
        <v>7616.2423717920374</v>
      </c>
      <c r="K32" s="34">
        <v>250</v>
      </c>
      <c r="L32" t="s">
        <v>207</v>
      </c>
      <c r="M32" s="24" t="s">
        <v>208</v>
      </c>
      <c r="N32" t="s">
        <v>120</v>
      </c>
      <c r="O32" t="s">
        <v>209</v>
      </c>
      <c r="P32" t="s">
        <v>210</v>
      </c>
      <c r="Q32" s="35">
        <v>43909</v>
      </c>
    </row>
    <row r="33" spans="1:17">
      <c r="A33">
        <v>20</v>
      </c>
      <c r="B33" t="s">
        <v>211</v>
      </c>
      <c r="C33" t="s">
        <v>212</v>
      </c>
      <c r="D33" s="32">
        <v>28204</v>
      </c>
      <c r="E33" s="33" t="s">
        <v>197</v>
      </c>
      <c r="F33" t="s">
        <v>109</v>
      </c>
      <c r="G33" s="10">
        <v>190</v>
      </c>
      <c r="H33" s="33">
        <v>87</v>
      </c>
      <c r="J33" s="34">
        <v>8418.5989993372459</v>
      </c>
      <c r="K33" s="34">
        <v>350</v>
      </c>
      <c r="L33" t="s">
        <v>75</v>
      </c>
      <c r="M33" s="24" t="s">
        <v>213</v>
      </c>
      <c r="N33" t="s">
        <v>214</v>
      </c>
      <c r="O33" t="s">
        <v>215</v>
      </c>
      <c r="P33" t="s">
        <v>216</v>
      </c>
      <c r="Q33" s="35">
        <v>43537</v>
      </c>
    </row>
    <row r="34" spans="1:17">
      <c r="A34">
        <v>21</v>
      </c>
      <c r="B34" t="s">
        <v>217</v>
      </c>
      <c r="C34" t="s">
        <v>218</v>
      </c>
      <c r="D34" s="32">
        <v>27839</v>
      </c>
      <c r="F34" t="s">
        <v>109</v>
      </c>
      <c r="G34" s="10">
        <v>159</v>
      </c>
      <c r="H34" s="33">
        <v>92</v>
      </c>
      <c r="I34" s="33" t="s">
        <v>219</v>
      </c>
      <c r="J34" s="34">
        <v>3848.612791331167</v>
      </c>
      <c r="K34" s="34">
        <v>220</v>
      </c>
      <c r="L34" t="s">
        <v>75</v>
      </c>
      <c r="M34" s="24" t="s">
        <v>173</v>
      </c>
      <c r="N34" t="s">
        <v>220</v>
      </c>
      <c r="O34" t="s">
        <v>221</v>
      </c>
      <c r="P34" t="s">
        <v>222</v>
      </c>
      <c r="Q34" s="35">
        <v>44813</v>
      </c>
    </row>
    <row r="35" spans="1:17">
      <c r="A35">
        <v>22</v>
      </c>
      <c r="B35" t="s">
        <v>223</v>
      </c>
      <c r="C35" t="s">
        <v>224</v>
      </c>
      <c r="D35" s="32">
        <v>30101</v>
      </c>
      <c r="E35" s="33" t="s">
        <v>108</v>
      </c>
      <c r="F35" t="s">
        <v>100</v>
      </c>
      <c r="G35" s="10">
        <v>186</v>
      </c>
      <c r="H35" s="33">
        <v>61</v>
      </c>
      <c r="I35" s="33" t="s">
        <v>124</v>
      </c>
      <c r="J35" s="34">
        <v>1345.9004605277878</v>
      </c>
      <c r="K35" s="34">
        <v>100</v>
      </c>
      <c r="L35" t="s">
        <v>75</v>
      </c>
      <c r="M35" s="24" t="s">
        <v>225</v>
      </c>
      <c r="N35" t="s">
        <v>214</v>
      </c>
      <c r="O35" t="s">
        <v>226</v>
      </c>
      <c r="P35" t="s">
        <v>227</v>
      </c>
      <c r="Q35" s="35">
        <v>44874</v>
      </c>
    </row>
    <row r="36" spans="1:17">
      <c r="A36">
        <v>23</v>
      </c>
      <c r="B36" t="s">
        <v>98</v>
      </c>
      <c r="C36" t="s">
        <v>228</v>
      </c>
      <c r="D36" s="32">
        <v>28564</v>
      </c>
      <c r="E36" s="33" t="s">
        <v>197</v>
      </c>
      <c r="F36" t="s">
        <v>100</v>
      </c>
      <c r="G36" s="10">
        <v>169</v>
      </c>
      <c r="H36" s="33">
        <v>55</v>
      </c>
      <c r="J36" s="34">
        <v>7572.2157556332086</v>
      </c>
      <c r="K36" s="34">
        <v>311</v>
      </c>
      <c r="L36" t="s">
        <v>111</v>
      </c>
      <c r="M36" s="24" t="s">
        <v>229</v>
      </c>
      <c r="N36" t="s">
        <v>180</v>
      </c>
      <c r="O36" t="s">
        <v>230</v>
      </c>
      <c r="P36" t="s">
        <v>231</v>
      </c>
      <c r="Q36" s="35">
        <v>43565</v>
      </c>
    </row>
    <row r="37" spans="1:17">
      <c r="A37">
        <v>24</v>
      </c>
      <c r="B37" t="s">
        <v>232</v>
      </c>
      <c r="C37" t="s">
        <v>233</v>
      </c>
      <c r="D37" s="32">
        <v>29756</v>
      </c>
      <c r="E37" s="33" t="s">
        <v>197</v>
      </c>
      <c r="F37" t="s">
        <v>109</v>
      </c>
      <c r="G37" s="10">
        <v>196</v>
      </c>
      <c r="H37" s="33">
        <v>74</v>
      </c>
      <c r="I37" s="33" t="s">
        <v>124</v>
      </c>
      <c r="J37" s="34">
        <v>5707.7131076936303</v>
      </c>
      <c r="K37" s="34">
        <v>311</v>
      </c>
      <c r="L37" t="s">
        <v>111</v>
      </c>
      <c r="M37" s="24" t="s">
        <v>234</v>
      </c>
      <c r="N37" t="s">
        <v>113</v>
      </c>
      <c r="O37" t="s">
        <v>235</v>
      </c>
      <c r="P37" t="s">
        <v>236</v>
      </c>
      <c r="Q37" s="35">
        <v>44826</v>
      </c>
    </row>
    <row r="38" spans="1:17">
      <c r="A38">
        <v>25</v>
      </c>
      <c r="B38" t="s">
        <v>237</v>
      </c>
      <c r="C38" t="s">
        <v>238</v>
      </c>
      <c r="D38" s="32">
        <v>30231</v>
      </c>
      <c r="E38" s="33" t="s">
        <v>108</v>
      </c>
      <c r="F38" t="s">
        <v>100</v>
      </c>
      <c r="G38" s="10">
        <v>161</v>
      </c>
      <c r="H38" s="33">
        <v>68</v>
      </c>
      <c r="I38" s="33" t="s">
        <v>101</v>
      </c>
      <c r="J38" s="34">
        <v>5285.9566838092605</v>
      </c>
      <c r="K38" s="34">
        <v>290</v>
      </c>
      <c r="L38" t="s">
        <v>111</v>
      </c>
      <c r="M38" s="24" t="s">
        <v>239</v>
      </c>
      <c r="N38" t="s">
        <v>220</v>
      </c>
      <c r="O38" t="s">
        <v>240</v>
      </c>
      <c r="P38" t="s">
        <v>241</v>
      </c>
      <c r="Q38" s="35">
        <v>44011</v>
      </c>
    </row>
    <row r="39" spans="1:17">
      <c r="A39">
        <v>26</v>
      </c>
      <c r="B39" t="s">
        <v>40</v>
      </c>
      <c r="C39" t="s">
        <v>242</v>
      </c>
      <c r="D39" s="32">
        <v>31542</v>
      </c>
      <c r="E39" s="33" t="s">
        <v>117</v>
      </c>
      <c r="F39" t="s">
        <v>109</v>
      </c>
      <c r="G39" s="10">
        <v>180</v>
      </c>
      <c r="H39" s="33">
        <v>79</v>
      </c>
      <c r="I39" s="33" t="s">
        <v>179</v>
      </c>
      <c r="J39" s="34">
        <v>9482.4653263181972</v>
      </c>
      <c r="K39" s="34">
        <v>200</v>
      </c>
      <c r="L39" t="s">
        <v>75</v>
      </c>
      <c r="M39" s="24" t="s">
        <v>173</v>
      </c>
      <c r="N39" t="s">
        <v>220</v>
      </c>
      <c r="O39" t="s">
        <v>243</v>
      </c>
      <c r="P39" t="s">
        <v>244</v>
      </c>
      <c r="Q39" s="35">
        <v>44036</v>
      </c>
    </row>
    <row r="40" spans="1:17">
      <c r="A40">
        <v>27</v>
      </c>
      <c r="B40" t="s">
        <v>245</v>
      </c>
      <c r="C40" t="s">
        <v>246</v>
      </c>
      <c r="D40" s="32">
        <v>29216</v>
      </c>
      <c r="E40" s="33" t="s">
        <v>108</v>
      </c>
      <c r="F40" t="s">
        <v>109</v>
      </c>
      <c r="G40" s="10">
        <v>199</v>
      </c>
      <c r="H40" s="33">
        <v>66</v>
      </c>
      <c r="I40" s="33" t="s">
        <v>124</v>
      </c>
      <c r="J40" s="34">
        <v>8315.0776128172056</v>
      </c>
      <c r="K40" s="34">
        <v>350</v>
      </c>
      <c r="L40" t="s">
        <v>247</v>
      </c>
      <c r="M40" s="24" t="s">
        <v>161</v>
      </c>
      <c r="N40" t="s">
        <v>141</v>
      </c>
      <c r="O40" t="s">
        <v>248</v>
      </c>
      <c r="P40" t="s">
        <v>249</v>
      </c>
      <c r="Q40" s="35">
        <v>43617</v>
      </c>
    </row>
    <row r="41" spans="1:17">
      <c r="A41">
        <v>28</v>
      </c>
      <c r="B41" t="s">
        <v>98</v>
      </c>
      <c r="C41" t="s">
        <v>250</v>
      </c>
      <c r="D41" s="32">
        <v>29592</v>
      </c>
      <c r="E41" s="33" t="s">
        <v>197</v>
      </c>
      <c r="F41" t="s">
        <v>100</v>
      </c>
      <c r="G41" s="10">
        <v>185</v>
      </c>
      <c r="H41" s="33">
        <v>49</v>
      </c>
      <c r="I41" s="33" t="s">
        <v>179</v>
      </c>
      <c r="J41" s="34">
        <v>9563.176539211534</v>
      </c>
      <c r="K41" s="34">
        <v>290</v>
      </c>
      <c r="L41" t="s">
        <v>111</v>
      </c>
      <c r="M41" s="24" t="s">
        <v>150</v>
      </c>
      <c r="N41" t="s">
        <v>180</v>
      </c>
      <c r="O41" t="s">
        <v>251</v>
      </c>
      <c r="P41" t="s">
        <v>252</v>
      </c>
      <c r="Q41" s="35">
        <v>43633</v>
      </c>
    </row>
    <row r="42" spans="1:17">
      <c r="A42">
        <v>29</v>
      </c>
      <c r="B42" t="s">
        <v>223</v>
      </c>
      <c r="C42" t="s">
        <v>253</v>
      </c>
      <c r="D42" s="32">
        <v>32452</v>
      </c>
      <c r="E42" s="33" t="s">
        <v>131</v>
      </c>
      <c r="F42" t="s">
        <v>100</v>
      </c>
      <c r="G42" s="10">
        <v>165</v>
      </c>
      <c r="H42" s="33">
        <v>52</v>
      </c>
      <c r="I42" s="33" t="s">
        <v>101</v>
      </c>
      <c r="J42" s="34">
        <v>3770.9611430276741</v>
      </c>
      <c r="K42" s="34">
        <v>200</v>
      </c>
      <c r="L42" t="s">
        <v>111</v>
      </c>
      <c r="M42" s="24" t="s">
        <v>254</v>
      </c>
      <c r="N42" t="s">
        <v>220</v>
      </c>
      <c r="O42" t="s">
        <v>255</v>
      </c>
      <c r="P42" t="s">
        <v>256</v>
      </c>
      <c r="Q42" s="35">
        <v>43606</v>
      </c>
    </row>
    <row r="43" spans="1:17">
      <c r="A43">
        <v>30</v>
      </c>
      <c r="B43" t="s">
        <v>223</v>
      </c>
      <c r="C43" t="s">
        <v>257</v>
      </c>
      <c r="D43" s="32">
        <v>31140</v>
      </c>
      <c r="E43" s="33" t="s">
        <v>108</v>
      </c>
      <c r="F43" t="s">
        <v>100</v>
      </c>
      <c r="G43" s="10">
        <v>156</v>
      </c>
      <c r="H43" s="33">
        <v>68</v>
      </c>
      <c r="I43" s="33" t="s">
        <v>124</v>
      </c>
      <c r="J43" s="34">
        <v>9647.8086597785696</v>
      </c>
      <c r="K43" s="34">
        <v>311</v>
      </c>
      <c r="L43" t="s">
        <v>111</v>
      </c>
      <c r="M43" s="24" t="s">
        <v>258</v>
      </c>
      <c r="N43" t="s">
        <v>180</v>
      </c>
      <c r="O43" t="s">
        <v>259</v>
      </c>
      <c r="P43" t="s">
        <v>260</v>
      </c>
      <c r="Q43" s="35">
        <v>43967</v>
      </c>
    </row>
    <row r="44" spans="1:17">
      <c r="A44">
        <v>31</v>
      </c>
      <c r="B44" t="s">
        <v>261</v>
      </c>
      <c r="C44" t="s">
        <v>262</v>
      </c>
      <c r="D44" s="32">
        <v>30163</v>
      </c>
      <c r="E44" s="33" t="s">
        <v>108</v>
      </c>
      <c r="F44" t="s">
        <v>100</v>
      </c>
      <c r="G44" s="10">
        <v>183</v>
      </c>
      <c r="H44" s="33">
        <v>58</v>
      </c>
      <c r="I44" s="33" t="s">
        <v>110</v>
      </c>
      <c r="J44" s="34">
        <v>5028.7909283584413</v>
      </c>
      <c r="K44" s="34">
        <v>311</v>
      </c>
      <c r="L44" t="s">
        <v>111</v>
      </c>
      <c r="M44" s="24" t="s">
        <v>258</v>
      </c>
      <c r="N44" t="s">
        <v>220</v>
      </c>
      <c r="O44" t="s">
        <v>263</v>
      </c>
      <c r="P44" t="s">
        <v>264</v>
      </c>
      <c r="Q44" s="35">
        <v>43930</v>
      </c>
    </row>
    <row r="45" spans="1:17">
      <c r="A45">
        <v>32</v>
      </c>
      <c r="B45" t="s">
        <v>164</v>
      </c>
      <c r="C45" t="s">
        <v>265</v>
      </c>
      <c r="D45" s="32">
        <v>24045</v>
      </c>
      <c r="E45" s="33" t="s">
        <v>117</v>
      </c>
      <c r="F45" t="s">
        <v>109</v>
      </c>
      <c r="G45" s="10">
        <v>173</v>
      </c>
      <c r="H45" s="33">
        <v>76</v>
      </c>
      <c r="I45" s="33" t="s">
        <v>179</v>
      </c>
      <c r="J45" s="34">
        <v>5562.012075097161</v>
      </c>
      <c r="K45" s="34">
        <v>250</v>
      </c>
      <c r="L45" t="s">
        <v>111</v>
      </c>
      <c r="M45" s="24" t="s">
        <v>150</v>
      </c>
      <c r="N45" t="s">
        <v>266</v>
      </c>
      <c r="O45" t="s">
        <v>267</v>
      </c>
      <c r="P45" t="s">
        <v>268</v>
      </c>
      <c r="Q45" s="35">
        <v>44884</v>
      </c>
    </row>
    <row r="46" spans="1:17">
      <c r="A46">
        <v>33</v>
      </c>
      <c r="B46" t="s">
        <v>269</v>
      </c>
      <c r="C46" t="s">
        <v>270</v>
      </c>
      <c r="D46" s="32">
        <v>32028</v>
      </c>
      <c r="E46" s="33" t="s">
        <v>131</v>
      </c>
      <c r="F46" t="s">
        <v>100</v>
      </c>
      <c r="G46" s="10">
        <v>173</v>
      </c>
      <c r="H46" s="33">
        <v>44</v>
      </c>
      <c r="I46" s="33" t="s">
        <v>179</v>
      </c>
      <c r="J46" s="34">
        <v>2468.7785477415664</v>
      </c>
      <c r="K46" s="34">
        <v>100</v>
      </c>
      <c r="L46" t="s">
        <v>271</v>
      </c>
      <c r="M46" s="24" t="s">
        <v>119</v>
      </c>
      <c r="N46" t="s">
        <v>141</v>
      </c>
      <c r="O46" t="s">
        <v>272</v>
      </c>
      <c r="P46" t="s">
        <v>273</v>
      </c>
      <c r="Q46" s="35">
        <v>44075</v>
      </c>
    </row>
    <row r="47" spans="1:17">
      <c r="A47">
        <v>34</v>
      </c>
      <c r="B47" t="s">
        <v>269</v>
      </c>
      <c r="C47" t="s">
        <v>274</v>
      </c>
      <c r="D47" s="32">
        <v>30209</v>
      </c>
      <c r="E47" s="33" t="s">
        <v>108</v>
      </c>
      <c r="F47" t="s">
        <v>100</v>
      </c>
      <c r="G47" s="10">
        <v>189</v>
      </c>
      <c r="H47" s="33">
        <v>45</v>
      </c>
      <c r="I47" s="33" t="s">
        <v>101</v>
      </c>
      <c r="J47" s="34">
        <v>3491.1236470738099</v>
      </c>
      <c r="K47" s="34">
        <v>290</v>
      </c>
      <c r="L47" t="s">
        <v>75</v>
      </c>
      <c r="M47" s="24" t="s">
        <v>112</v>
      </c>
      <c r="N47" t="s">
        <v>141</v>
      </c>
      <c r="O47" t="s">
        <v>275</v>
      </c>
      <c r="P47" t="s">
        <v>276</v>
      </c>
      <c r="Q47" s="35">
        <v>43519</v>
      </c>
    </row>
    <row r="48" spans="1:17">
      <c r="A48">
        <v>35</v>
      </c>
      <c r="B48" t="s">
        <v>277</v>
      </c>
      <c r="C48" t="s">
        <v>278</v>
      </c>
      <c r="D48" s="32">
        <v>28642</v>
      </c>
      <c r="E48" s="33" t="s">
        <v>108</v>
      </c>
      <c r="F48" t="s">
        <v>100</v>
      </c>
      <c r="G48" s="10">
        <v>173</v>
      </c>
      <c r="H48" s="33">
        <v>45</v>
      </c>
      <c r="I48" s="33" t="s">
        <v>110</v>
      </c>
      <c r="J48" s="34">
        <v>5763.2063898598553</v>
      </c>
      <c r="K48" s="34">
        <v>250</v>
      </c>
      <c r="L48" t="s">
        <v>118</v>
      </c>
      <c r="M48" s="24" t="s">
        <v>150</v>
      </c>
      <c r="N48" t="s">
        <v>141</v>
      </c>
      <c r="O48" t="s">
        <v>279</v>
      </c>
      <c r="P48" t="s">
        <v>280</v>
      </c>
      <c r="Q48" s="35">
        <v>44849</v>
      </c>
    </row>
    <row r="49" spans="1:17">
      <c r="A49">
        <v>36</v>
      </c>
      <c r="B49" t="s">
        <v>281</v>
      </c>
      <c r="C49" t="s">
        <v>282</v>
      </c>
      <c r="D49" s="32">
        <v>30488</v>
      </c>
      <c r="E49" s="33" t="s">
        <v>197</v>
      </c>
      <c r="F49" t="s">
        <v>109</v>
      </c>
      <c r="G49" s="10">
        <v>158</v>
      </c>
      <c r="H49" s="33">
        <v>87</v>
      </c>
      <c r="I49" s="33" t="s">
        <v>219</v>
      </c>
      <c r="J49" s="34">
        <v>5356.8214745161704</v>
      </c>
      <c r="K49" s="34">
        <v>290</v>
      </c>
      <c r="L49" t="s">
        <v>75</v>
      </c>
      <c r="M49" s="24" t="s">
        <v>283</v>
      </c>
      <c r="N49" t="s">
        <v>214</v>
      </c>
      <c r="O49" t="s">
        <v>284</v>
      </c>
      <c r="P49" t="s">
        <v>285</v>
      </c>
      <c r="Q49" s="35">
        <v>44831</v>
      </c>
    </row>
    <row r="50" spans="1:17">
      <c r="A50">
        <v>37</v>
      </c>
      <c r="B50" t="s">
        <v>286</v>
      </c>
      <c r="C50" t="s">
        <v>287</v>
      </c>
      <c r="D50" s="32">
        <v>31516</v>
      </c>
      <c r="E50" s="33" t="s">
        <v>197</v>
      </c>
      <c r="F50" t="s">
        <v>109</v>
      </c>
      <c r="G50" s="10">
        <v>181</v>
      </c>
      <c r="H50" s="33">
        <v>61</v>
      </c>
      <c r="I50" s="33" t="s">
        <v>110</v>
      </c>
      <c r="J50" s="34">
        <v>8864.8054378796096</v>
      </c>
      <c r="K50" s="34">
        <v>350</v>
      </c>
      <c r="L50" t="s">
        <v>75</v>
      </c>
      <c r="M50" s="24" t="s">
        <v>102</v>
      </c>
      <c r="N50" t="s">
        <v>180</v>
      </c>
      <c r="O50" t="s">
        <v>288</v>
      </c>
      <c r="P50" t="s">
        <v>289</v>
      </c>
      <c r="Q50" s="35">
        <v>43511</v>
      </c>
    </row>
    <row r="51" spans="1:17">
      <c r="A51">
        <v>38</v>
      </c>
      <c r="B51" t="s">
        <v>290</v>
      </c>
      <c r="C51" t="s">
        <v>291</v>
      </c>
      <c r="D51" s="32">
        <v>29815</v>
      </c>
      <c r="E51" s="33" t="s">
        <v>197</v>
      </c>
      <c r="F51" t="s">
        <v>109</v>
      </c>
      <c r="G51" s="10">
        <v>161</v>
      </c>
      <c r="H51" s="33">
        <v>69</v>
      </c>
      <c r="I51" s="33" t="s">
        <v>124</v>
      </c>
      <c r="J51" s="34">
        <v>4874.9511357317906</v>
      </c>
      <c r="K51" s="34">
        <v>290</v>
      </c>
      <c r="L51" t="s">
        <v>75</v>
      </c>
      <c r="M51" s="24" t="s">
        <v>292</v>
      </c>
      <c r="N51" t="s">
        <v>220</v>
      </c>
      <c r="O51" t="s">
        <v>293</v>
      </c>
      <c r="P51" t="s">
        <v>294</v>
      </c>
      <c r="Q51" s="35">
        <v>44094</v>
      </c>
    </row>
    <row r="52" spans="1:17">
      <c r="A52">
        <v>39</v>
      </c>
      <c r="B52" t="s">
        <v>295</v>
      </c>
      <c r="C52" t="s">
        <v>296</v>
      </c>
      <c r="D52" s="32">
        <v>29144</v>
      </c>
      <c r="E52" s="33" t="s">
        <v>197</v>
      </c>
      <c r="F52" t="s">
        <v>100</v>
      </c>
      <c r="G52" s="10">
        <v>176</v>
      </c>
      <c r="H52" s="33">
        <v>44</v>
      </c>
      <c r="I52" s="33" t="s">
        <v>124</v>
      </c>
      <c r="J52" s="34">
        <v>5846.9352541786348</v>
      </c>
      <c r="K52" s="34">
        <v>290</v>
      </c>
      <c r="L52" t="s">
        <v>111</v>
      </c>
      <c r="M52" s="24" t="s">
        <v>208</v>
      </c>
      <c r="N52" t="s">
        <v>134</v>
      </c>
      <c r="O52" t="s">
        <v>297</v>
      </c>
      <c r="P52" t="s">
        <v>298</v>
      </c>
      <c r="Q52" s="35">
        <v>44848</v>
      </c>
    </row>
    <row r="53" spans="1:17">
      <c r="A53">
        <v>40</v>
      </c>
      <c r="B53" t="s">
        <v>299</v>
      </c>
      <c r="C53" t="s">
        <v>300</v>
      </c>
      <c r="D53" s="32">
        <v>30619</v>
      </c>
      <c r="E53" s="33" t="s">
        <v>197</v>
      </c>
      <c r="F53" t="s">
        <v>100</v>
      </c>
      <c r="G53" s="10">
        <v>157</v>
      </c>
      <c r="H53" s="33">
        <v>52</v>
      </c>
      <c r="I53" s="33" t="s">
        <v>101</v>
      </c>
      <c r="J53" s="34">
        <v>1104.2922764311793</v>
      </c>
      <c r="K53" s="34">
        <v>311</v>
      </c>
      <c r="L53" t="s">
        <v>111</v>
      </c>
      <c r="M53" s="24" t="s">
        <v>301</v>
      </c>
      <c r="N53" t="s">
        <v>266</v>
      </c>
      <c r="O53" t="s">
        <v>302</v>
      </c>
      <c r="P53" t="s">
        <v>303</v>
      </c>
      <c r="Q53" s="35">
        <v>44034</v>
      </c>
    </row>
    <row r="54" spans="1:17">
      <c r="A54">
        <v>41</v>
      </c>
      <c r="B54" t="s">
        <v>144</v>
      </c>
      <c r="C54" t="s">
        <v>304</v>
      </c>
      <c r="D54" s="32">
        <v>31682</v>
      </c>
      <c r="E54" s="33" t="s">
        <v>108</v>
      </c>
      <c r="F54" t="s">
        <v>109</v>
      </c>
      <c r="G54" s="10">
        <v>197</v>
      </c>
      <c r="H54" s="33">
        <v>85</v>
      </c>
      <c r="I54" s="33" t="s">
        <v>124</v>
      </c>
      <c r="J54" s="34">
        <v>1162.5219821971359</v>
      </c>
      <c r="K54" s="34">
        <v>220</v>
      </c>
      <c r="L54" t="s">
        <v>75</v>
      </c>
      <c r="M54" s="24" t="s">
        <v>258</v>
      </c>
      <c r="N54" t="s">
        <v>120</v>
      </c>
      <c r="O54" t="s">
        <v>305</v>
      </c>
      <c r="P54" t="s">
        <v>306</v>
      </c>
      <c r="Q54" s="35">
        <v>44180</v>
      </c>
    </row>
    <row r="55" spans="1:17">
      <c r="A55">
        <v>42</v>
      </c>
      <c r="B55" t="s">
        <v>223</v>
      </c>
      <c r="C55" t="s">
        <v>307</v>
      </c>
      <c r="D55" s="32">
        <v>29036</v>
      </c>
      <c r="E55" s="33" t="s">
        <v>131</v>
      </c>
      <c r="F55" t="s">
        <v>100</v>
      </c>
      <c r="G55" s="10">
        <v>178</v>
      </c>
      <c r="H55" s="33">
        <v>59</v>
      </c>
      <c r="I55" s="33" t="s">
        <v>179</v>
      </c>
      <c r="J55" s="34">
        <v>7771.1464147796942</v>
      </c>
      <c r="K55" s="34">
        <v>290</v>
      </c>
      <c r="L55" t="s">
        <v>75</v>
      </c>
      <c r="M55" s="24" t="s">
        <v>146</v>
      </c>
      <c r="N55" t="s">
        <v>266</v>
      </c>
      <c r="O55" t="s">
        <v>308</v>
      </c>
      <c r="P55" t="s">
        <v>309</v>
      </c>
      <c r="Q55" s="35">
        <v>44903</v>
      </c>
    </row>
    <row r="56" spans="1:17">
      <c r="A56">
        <v>43</v>
      </c>
      <c r="B56" t="s">
        <v>310</v>
      </c>
      <c r="C56" t="s">
        <v>311</v>
      </c>
      <c r="D56" s="32">
        <v>26163</v>
      </c>
      <c r="E56" s="33" t="s">
        <v>117</v>
      </c>
      <c r="F56" t="s">
        <v>100</v>
      </c>
      <c r="G56" s="10">
        <v>178</v>
      </c>
      <c r="H56" s="33">
        <v>56</v>
      </c>
      <c r="I56" s="33" t="s">
        <v>124</v>
      </c>
      <c r="J56" s="34">
        <v>1410.7733734622987</v>
      </c>
      <c r="K56" s="34">
        <v>200</v>
      </c>
      <c r="L56" t="s">
        <v>75</v>
      </c>
      <c r="M56" s="24" t="s">
        <v>150</v>
      </c>
      <c r="N56" t="s">
        <v>134</v>
      </c>
      <c r="O56" t="s">
        <v>312</v>
      </c>
      <c r="P56" t="s">
        <v>313</v>
      </c>
      <c r="Q56" s="35">
        <v>44117</v>
      </c>
    </row>
    <row r="57" spans="1:17">
      <c r="A57">
        <v>44</v>
      </c>
      <c r="B57" t="s">
        <v>281</v>
      </c>
      <c r="C57" t="s">
        <v>314</v>
      </c>
      <c r="D57" s="32">
        <v>30663</v>
      </c>
      <c r="E57" s="33" t="s">
        <v>131</v>
      </c>
      <c r="F57" t="s">
        <v>109</v>
      </c>
      <c r="G57" s="10">
        <v>183</v>
      </c>
      <c r="H57" s="33">
        <v>83</v>
      </c>
      <c r="I57" s="33" t="s">
        <v>124</v>
      </c>
      <c r="J57" s="34">
        <v>9720.4546949297946</v>
      </c>
      <c r="K57" s="34">
        <v>290</v>
      </c>
      <c r="L57" t="s">
        <v>75</v>
      </c>
      <c r="M57" s="24" t="s">
        <v>140</v>
      </c>
      <c r="N57" t="s">
        <v>180</v>
      </c>
      <c r="O57" t="s">
        <v>315</v>
      </c>
      <c r="P57" t="s">
        <v>316</v>
      </c>
      <c r="Q57" s="35">
        <v>44133</v>
      </c>
    </row>
    <row r="58" spans="1:17">
      <c r="A58">
        <v>45</v>
      </c>
      <c r="B58" t="s">
        <v>317</v>
      </c>
      <c r="C58" t="s">
        <v>318</v>
      </c>
      <c r="D58" s="32">
        <v>36513</v>
      </c>
      <c r="E58" s="33" t="s">
        <v>117</v>
      </c>
      <c r="F58" t="s">
        <v>100</v>
      </c>
      <c r="G58" s="10">
        <v>175</v>
      </c>
      <c r="H58" s="33">
        <v>46</v>
      </c>
      <c r="I58" s="33" t="s">
        <v>124</v>
      </c>
      <c r="J58" s="34">
        <v>3779.3711393014801</v>
      </c>
      <c r="K58" s="34">
        <v>290</v>
      </c>
      <c r="L58" t="s">
        <v>75</v>
      </c>
      <c r="M58" s="24" t="s">
        <v>213</v>
      </c>
      <c r="N58" t="s">
        <v>113</v>
      </c>
      <c r="O58" t="s">
        <v>319</v>
      </c>
      <c r="P58" t="s">
        <v>320</v>
      </c>
      <c r="Q58" s="35">
        <v>44883</v>
      </c>
    </row>
    <row r="59" spans="1:17">
      <c r="A59">
        <v>46</v>
      </c>
      <c r="B59" t="s">
        <v>321</v>
      </c>
      <c r="C59" t="s">
        <v>322</v>
      </c>
      <c r="D59" s="32">
        <v>31919</v>
      </c>
      <c r="E59" s="33" t="s">
        <v>108</v>
      </c>
      <c r="F59" t="s">
        <v>109</v>
      </c>
      <c r="G59" s="10">
        <v>164</v>
      </c>
      <c r="H59" s="33">
        <v>68</v>
      </c>
      <c r="I59" s="33" t="s">
        <v>110</v>
      </c>
      <c r="J59" s="34">
        <v>3646.4307766624574</v>
      </c>
      <c r="K59" s="34">
        <v>311</v>
      </c>
      <c r="L59" t="s">
        <v>139</v>
      </c>
      <c r="M59" s="24" t="s">
        <v>119</v>
      </c>
      <c r="N59" t="s">
        <v>266</v>
      </c>
      <c r="O59" t="s">
        <v>323</v>
      </c>
      <c r="P59" t="s">
        <v>324</v>
      </c>
      <c r="Q59" s="35">
        <v>43832</v>
      </c>
    </row>
    <row r="60" spans="1:17">
      <c r="A60">
        <v>47</v>
      </c>
      <c r="B60" t="s">
        <v>325</v>
      </c>
      <c r="C60" t="s">
        <v>326</v>
      </c>
      <c r="D60" s="32">
        <v>25416</v>
      </c>
      <c r="E60" s="33" t="s">
        <v>197</v>
      </c>
      <c r="F60" t="s">
        <v>109</v>
      </c>
      <c r="G60" s="10">
        <v>164</v>
      </c>
      <c r="H60" s="33">
        <v>66</v>
      </c>
      <c r="I60" s="33" t="s">
        <v>179</v>
      </c>
      <c r="J60" s="34">
        <v>9010.4370157661251</v>
      </c>
      <c r="K60" s="34">
        <v>250</v>
      </c>
      <c r="L60" t="s">
        <v>75</v>
      </c>
      <c r="M60" s="24" t="s">
        <v>150</v>
      </c>
      <c r="N60" t="s">
        <v>126</v>
      </c>
      <c r="O60" t="s">
        <v>327</v>
      </c>
      <c r="P60" t="s">
        <v>328</v>
      </c>
      <c r="Q60" s="35">
        <v>44084</v>
      </c>
    </row>
    <row r="61" spans="1:17">
      <c r="A61">
        <v>48</v>
      </c>
      <c r="B61" t="s">
        <v>329</v>
      </c>
      <c r="C61" t="s">
        <v>330</v>
      </c>
      <c r="D61" s="32">
        <v>31928</v>
      </c>
      <c r="E61" s="33" t="s">
        <v>131</v>
      </c>
      <c r="F61" t="s">
        <v>109</v>
      </c>
      <c r="G61" s="10">
        <v>187</v>
      </c>
      <c r="H61" s="33">
        <v>87</v>
      </c>
      <c r="I61" s="33" t="s">
        <v>110</v>
      </c>
      <c r="J61" s="34">
        <v>4176.0202644708688</v>
      </c>
      <c r="K61" s="34">
        <v>100</v>
      </c>
      <c r="L61" t="s">
        <v>118</v>
      </c>
      <c r="M61" s="24" t="s">
        <v>331</v>
      </c>
      <c r="N61" t="s">
        <v>174</v>
      </c>
      <c r="O61" t="s">
        <v>332</v>
      </c>
      <c r="P61" t="s">
        <v>333</v>
      </c>
      <c r="Q61" s="35">
        <v>43941</v>
      </c>
    </row>
    <row r="62" spans="1:17">
      <c r="A62">
        <v>49</v>
      </c>
      <c r="B62" t="s">
        <v>334</v>
      </c>
      <c r="C62" t="s">
        <v>335</v>
      </c>
      <c r="D62" s="32">
        <v>18102</v>
      </c>
      <c r="E62" s="33" t="s">
        <v>197</v>
      </c>
      <c r="F62" t="s">
        <v>109</v>
      </c>
      <c r="G62" s="10">
        <v>191</v>
      </c>
      <c r="H62" s="33">
        <v>61</v>
      </c>
      <c r="I62" s="33" t="s">
        <v>110</v>
      </c>
      <c r="J62" s="34">
        <v>1611.9870789413656</v>
      </c>
      <c r="K62" s="34">
        <v>250</v>
      </c>
      <c r="L62" t="s">
        <v>132</v>
      </c>
      <c r="M62" s="24" t="s">
        <v>336</v>
      </c>
      <c r="N62" t="s">
        <v>113</v>
      </c>
      <c r="O62" t="s">
        <v>337</v>
      </c>
      <c r="P62" t="s">
        <v>338</v>
      </c>
      <c r="Q62" s="35">
        <v>44013</v>
      </c>
    </row>
    <row r="63" spans="1:17">
      <c r="A63">
        <v>50</v>
      </c>
      <c r="B63" t="s">
        <v>144</v>
      </c>
      <c r="C63" t="s">
        <v>339</v>
      </c>
      <c r="D63" s="32">
        <v>28749</v>
      </c>
      <c r="E63" s="33" t="s">
        <v>197</v>
      </c>
      <c r="F63" t="s">
        <v>109</v>
      </c>
      <c r="G63" s="10">
        <v>182</v>
      </c>
      <c r="H63" s="33">
        <v>93</v>
      </c>
      <c r="I63" s="33" t="s">
        <v>219</v>
      </c>
      <c r="J63" s="34">
        <v>5813.2609155235104</v>
      </c>
      <c r="K63" s="34">
        <v>290</v>
      </c>
      <c r="L63" t="s">
        <v>111</v>
      </c>
      <c r="M63" s="24" t="s">
        <v>150</v>
      </c>
      <c r="N63" t="s">
        <v>113</v>
      </c>
      <c r="O63" t="s">
        <v>340</v>
      </c>
      <c r="P63" t="s">
        <v>341</v>
      </c>
      <c r="Q63" s="35">
        <v>43609</v>
      </c>
    </row>
    <row r="64" spans="1:17">
      <c r="A64">
        <v>51</v>
      </c>
      <c r="B64" t="s">
        <v>59</v>
      </c>
      <c r="C64" t="s">
        <v>342</v>
      </c>
      <c r="D64" s="32">
        <v>24123</v>
      </c>
      <c r="E64" s="33" t="s">
        <v>131</v>
      </c>
      <c r="F64" t="s">
        <v>100</v>
      </c>
      <c r="G64" s="10">
        <v>162</v>
      </c>
      <c r="H64" s="33">
        <v>47</v>
      </c>
      <c r="I64" s="33" t="s">
        <v>101</v>
      </c>
      <c r="J64" s="34">
        <v>2510.6646869897168</v>
      </c>
      <c r="K64" s="34">
        <v>290</v>
      </c>
      <c r="L64" t="s">
        <v>343</v>
      </c>
      <c r="M64" s="24" t="s">
        <v>167</v>
      </c>
      <c r="N64" t="s">
        <v>214</v>
      </c>
      <c r="O64" t="s">
        <v>344</v>
      </c>
      <c r="P64" t="s">
        <v>345</v>
      </c>
      <c r="Q64" s="35">
        <v>44919</v>
      </c>
    </row>
    <row r="65" spans="1:17">
      <c r="A65">
        <v>52</v>
      </c>
      <c r="B65" t="s">
        <v>346</v>
      </c>
      <c r="C65" t="s">
        <v>347</v>
      </c>
      <c r="D65" s="32">
        <v>30030</v>
      </c>
      <c r="E65" s="33" t="s">
        <v>197</v>
      </c>
      <c r="F65" t="s">
        <v>109</v>
      </c>
      <c r="G65" s="10">
        <v>196</v>
      </c>
      <c r="H65" s="33">
        <v>59</v>
      </c>
      <c r="I65" s="33" t="s">
        <v>101</v>
      </c>
      <c r="J65" s="34">
        <v>7984.1907378738379</v>
      </c>
      <c r="K65" s="34">
        <v>100</v>
      </c>
      <c r="L65" t="s">
        <v>111</v>
      </c>
      <c r="M65" s="24" t="s">
        <v>348</v>
      </c>
      <c r="N65" t="s">
        <v>220</v>
      </c>
      <c r="O65" t="s">
        <v>349</v>
      </c>
      <c r="P65" t="s">
        <v>350</v>
      </c>
      <c r="Q65" s="35">
        <v>43991</v>
      </c>
    </row>
    <row r="66" spans="1:17">
      <c r="A66">
        <v>53</v>
      </c>
      <c r="B66" t="s">
        <v>277</v>
      </c>
      <c r="C66" t="s">
        <v>351</v>
      </c>
      <c r="D66" s="32">
        <v>24302</v>
      </c>
      <c r="E66" s="33" t="s">
        <v>108</v>
      </c>
      <c r="F66" t="s">
        <v>100</v>
      </c>
      <c r="G66" s="10">
        <v>159</v>
      </c>
      <c r="H66" s="33">
        <v>51</v>
      </c>
      <c r="I66" s="33" t="s">
        <v>124</v>
      </c>
      <c r="J66" s="34">
        <v>4836.3742816920294</v>
      </c>
      <c r="K66" s="34">
        <v>350</v>
      </c>
      <c r="L66" t="s">
        <v>75</v>
      </c>
      <c r="M66" s="24" t="s">
        <v>119</v>
      </c>
      <c r="N66" t="s">
        <v>174</v>
      </c>
      <c r="O66" t="s">
        <v>352</v>
      </c>
      <c r="P66" t="s">
        <v>353</v>
      </c>
      <c r="Q66" s="35">
        <v>43580</v>
      </c>
    </row>
    <row r="67" spans="1:17">
      <c r="A67">
        <v>54</v>
      </c>
      <c r="B67" t="s">
        <v>190</v>
      </c>
      <c r="C67" t="s">
        <v>354</v>
      </c>
      <c r="D67" s="32">
        <v>30242</v>
      </c>
      <c r="E67" s="33" t="s">
        <v>108</v>
      </c>
      <c r="F67" t="s">
        <v>100</v>
      </c>
      <c r="G67" s="10">
        <v>161</v>
      </c>
      <c r="H67" s="33">
        <v>53</v>
      </c>
      <c r="I67" s="33" t="s">
        <v>179</v>
      </c>
      <c r="J67" s="34">
        <v>8338.2039786066762</v>
      </c>
      <c r="K67" s="34">
        <v>311</v>
      </c>
      <c r="L67" t="s">
        <v>75</v>
      </c>
      <c r="M67" s="24" t="s">
        <v>355</v>
      </c>
      <c r="N67" t="s">
        <v>120</v>
      </c>
      <c r="O67" t="s">
        <v>356</v>
      </c>
      <c r="P67" t="s">
        <v>357</v>
      </c>
      <c r="Q67" s="35">
        <v>44008</v>
      </c>
    </row>
    <row r="68" spans="1:17">
      <c r="A68">
        <v>55</v>
      </c>
      <c r="B68" t="s">
        <v>159</v>
      </c>
      <c r="C68" t="s">
        <v>358</v>
      </c>
      <c r="D68" s="32">
        <v>30219</v>
      </c>
      <c r="E68" s="33" t="s">
        <v>108</v>
      </c>
      <c r="F68" t="s">
        <v>109</v>
      </c>
      <c r="G68" s="10">
        <v>164</v>
      </c>
      <c r="H68" s="33">
        <v>76</v>
      </c>
      <c r="I68" s="33" t="s">
        <v>219</v>
      </c>
      <c r="J68" s="34">
        <v>3381.1116152537725</v>
      </c>
      <c r="K68" s="34">
        <v>350</v>
      </c>
      <c r="L68" t="s">
        <v>111</v>
      </c>
      <c r="M68" s="24" t="s">
        <v>359</v>
      </c>
      <c r="N68" t="s">
        <v>141</v>
      </c>
      <c r="O68" t="s">
        <v>360</v>
      </c>
      <c r="P68" t="s">
        <v>361</v>
      </c>
      <c r="Q68" s="35">
        <v>43979</v>
      </c>
    </row>
    <row r="69" spans="1:17">
      <c r="A69">
        <v>56</v>
      </c>
      <c r="B69" t="s">
        <v>362</v>
      </c>
      <c r="C69" t="s">
        <v>363</v>
      </c>
      <c r="D69" s="32">
        <v>23674</v>
      </c>
      <c r="E69" s="33" t="s">
        <v>108</v>
      </c>
      <c r="F69" t="s">
        <v>100</v>
      </c>
      <c r="G69" s="10">
        <v>168</v>
      </c>
      <c r="H69" s="33">
        <v>67</v>
      </c>
      <c r="I69" s="33" t="s">
        <v>101</v>
      </c>
      <c r="J69" s="34">
        <v>6124.051628226689</v>
      </c>
      <c r="K69" s="34">
        <v>220</v>
      </c>
      <c r="L69" t="s">
        <v>75</v>
      </c>
      <c r="M69" s="24" t="s">
        <v>150</v>
      </c>
      <c r="N69" t="s">
        <v>180</v>
      </c>
      <c r="O69" t="s">
        <v>364</v>
      </c>
      <c r="P69" t="s">
        <v>365</v>
      </c>
      <c r="Q69" s="35">
        <v>43488</v>
      </c>
    </row>
    <row r="70" spans="1:17">
      <c r="A70">
        <v>57</v>
      </c>
      <c r="B70" t="s">
        <v>200</v>
      </c>
      <c r="C70" t="s">
        <v>366</v>
      </c>
      <c r="D70" s="32">
        <v>30403</v>
      </c>
      <c r="E70" s="33" t="s">
        <v>131</v>
      </c>
      <c r="F70" t="s">
        <v>109</v>
      </c>
      <c r="G70" s="10">
        <v>175</v>
      </c>
      <c r="H70" s="33">
        <v>93</v>
      </c>
      <c r="I70" s="33" t="s">
        <v>110</v>
      </c>
      <c r="J70" s="34">
        <v>3151.73426713865</v>
      </c>
      <c r="K70" s="34">
        <v>350</v>
      </c>
      <c r="L70" t="s">
        <v>75</v>
      </c>
      <c r="M70" s="24" t="s">
        <v>202</v>
      </c>
      <c r="N70" t="s">
        <v>103</v>
      </c>
      <c r="O70" t="s">
        <v>367</v>
      </c>
      <c r="P70" t="s">
        <v>368</v>
      </c>
      <c r="Q70" s="35">
        <v>43521</v>
      </c>
    </row>
    <row r="71" spans="1:17">
      <c r="A71">
        <v>58</v>
      </c>
      <c r="B71" t="s">
        <v>281</v>
      </c>
      <c r="C71" t="s">
        <v>138</v>
      </c>
      <c r="D71" s="32">
        <v>30234</v>
      </c>
      <c r="E71" s="33" t="s">
        <v>197</v>
      </c>
      <c r="F71" t="s">
        <v>109</v>
      </c>
      <c r="G71" s="10">
        <v>166</v>
      </c>
      <c r="H71" s="33">
        <v>93</v>
      </c>
      <c r="I71" s="33" t="s">
        <v>179</v>
      </c>
      <c r="J71" s="34">
        <v>2188.9617140524392</v>
      </c>
      <c r="K71" s="34">
        <v>311</v>
      </c>
      <c r="L71" t="s">
        <v>132</v>
      </c>
      <c r="M71" s="24" t="s">
        <v>369</v>
      </c>
      <c r="N71" t="s">
        <v>126</v>
      </c>
      <c r="O71" t="s">
        <v>370</v>
      </c>
      <c r="P71" t="s">
        <v>371</v>
      </c>
      <c r="Q71" s="35">
        <v>44144</v>
      </c>
    </row>
    <row r="72" spans="1:17">
      <c r="A72">
        <v>59</v>
      </c>
      <c r="B72" t="s">
        <v>40</v>
      </c>
      <c r="C72" t="s">
        <v>372</v>
      </c>
      <c r="D72" s="32">
        <v>30591</v>
      </c>
      <c r="E72" s="33" t="s">
        <v>197</v>
      </c>
      <c r="F72" t="s">
        <v>109</v>
      </c>
      <c r="G72" s="10">
        <v>187</v>
      </c>
      <c r="H72" s="33">
        <v>60</v>
      </c>
      <c r="I72" s="33" t="s">
        <v>110</v>
      </c>
      <c r="J72" s="34">
        <v>5520.8676805374325</v>
      </c>
      <c r="K72" s="34">
        <v>100</v>
      </c>
      <c r="L72" t="s">
        <v>75</v>
      </c>
      <c r="M72" s="24" t="s">
        <v>373</v>
      </c>
      <c r="N72" t="s">
        <v>120</v>
      </c>
      <c r="O72" t="s">
        <v>374</v>
      </c>
      <c r="P72" t="s">
        <v>375</v>
      </c>
      <c r="Q72" s="35">
        <v>43899</v>
      </c>
    </row>
    <row r="73" spans="1:17">
      <c r="A73">
        <v>60</v>
      </c>
      <c r="B73" t="s">
        <v>217</v>
      </c>
      <c r="C73" t="s">
        <v>376</v>
      </c>
      <c r="D73" s="32">
        <v>28642</v>
      </c>
      <c r="E73" s="33" t="s">
        <v>131</v>
      </c>
      <c r="F73" t="s">
        <v>109</v>
      </c>
      <c r="G73" s="10">
        <v>168</v>
      </c>
      <c r="H73" s="33">
        <v>83</v>
      </c>
      <c r="I73" s="33" t="s">
        <v>179</v>
      </c>
      <c r="J73" s="34">
        <v>3366.924625116776</v>
      </c>
      <c r="K73" s="34">
        <v>311</v>
      </c>
      <c r="L73" t="s">
        <v>75</v>
      </c>
      <c r="M73" s="24" t="s">
        <v>377</v>
      </c>
      <c r="N73" t="s">
        <v>378</v>
      </c>
      <c r="O73" t="s">
        <v>379</v>
      </c>
      <c r="P73" t="s">
        <v>380</v>
      </c>
      <c r="Q73" s="35">
        <v>43467</v>
      </c>
    </row>
    <row r="74" spans="1:17">
      <c r="A74">
        <v>61</v>
      </c>
      <c r="B74" t="s">
        <v>261</v>
      </c>
      <c r="C74" t="s">
        <v>381</v>
      </c>
      <c r="D74" s="32">
        <v>28006</v>
      </c>
      <c r="E74" s="33" t="s">
        <v>108</v>
      </c>
      <c r="F74" t="s">
        <v>100</v>
      </c>
      <c r="G74" s="10">
        <v>180</v>
      </c>
      <c r="H74" s="33">
        <v>62</v>
      </c>
      <c r="I74" s="33" t="s">
        <v>179</v>
      </c>
      <c r="J74" s="34">
        <v>8656.4605823919228</v>
      </c>
      <c r="K74" s="34">
        <v>350</v>
      </c>
      <c r="L74" t="s">
        <v>382</v>
      </c>
      <c r="M74" s="24" t="s">
        <v>383</v>
      </c>
      <c r="N74" t="s">
        <v>120</v>
      </c>
      <c r="O74" t="s">
        <v>384</v>
      </c>
      <c r="P74" t="s">
        <v>385</v>
      </c>
      <c r="Q74" s="35">
        <v>43578</v>
      </c>
    </row>
    <row r="75" spans="1:17">
      <c r="A75">
        <v>62</v>
      </c>
      <c r="B75" t="s">
        <v>40</v>
      </c>
      <c r="C75" t="s">
        <v>386</v>
      </c>
      <c r="D75" s="32">
        <v>31924</v>
      </c>
      <c r="E75" s="33" t="s">
        <v>197</v>
      </c>
      <c r="F75" t="s">
        <v>109</v>
      </c>
      <c r="G75" s="10">
        <v>162</v>
      </c>
      <c r="H75" s="33">
        <v>69</v>
      </c>
      <c r="I75" s="33" t="s">
        <v>124</v>
      </c>
      <c r="J75" s="34">
        <v>6874.4191717824287</v>
      </c>
      <c r="K75" s="34">
        <v>250</v>
      </c>
      <c r="L75" t="s">
        <v>139</v>
      </c>
      <c r="M75" s="24" t="s">
        <v>359</v>
      </c>
      <c r="N75" t="s">
        <v>168</v>
      </c>
      <c r="O75" t="s">
        <v>387</v>
      </c>
      <c r="P75" t="s">
        <v>388</v>
      </c>
      <c r="Q75" s="35">
        <v>43939</v>
      </c>
    </row>
    <row r="76" spans="1:17">
      <c r="A76">
        <v>63</v>
      </c>
      <c r="B76" t="s">
        <v>60</v>
      </c>
      <c r="C76" t="s">
        <v>389</v>
      </c>
      <c r="D76" s="32">
        <v>28676</v>
      </c>
      <c r="E76" s="33" t="s">
        <v>108</v>
      </c>
      <c r="F76" t="s">
        <v>109</v>
      </c>
      <c r="G76" s="10">
        <v>186</v>
      </c>
      <c r="H76" s="33">
        <v>79</v>
      </c>
      <c r="I76" s="33" t="s">
        <v>110</v>
      </c>
      <c r="J76" s="34">
        <v>9615.2992092653512</v>
      </c>
      <c r="K76" s="34">
        <v>311</v>
      </c>
      <c r="L76" t="s">
        <v>118</v>
      </c>
      <c r="M76" s="24" t="s">
        <v>258</v>
      </c>
      <c r="N76" t="s">
        <v>180</v>
      </c>
      <c r="O76" t="s">
        <v>390</v>
      </c>
      <c r="P76" t="s">
        <v>391</v>
      </c>
      <c r="Q76" s="35">
        <v>43991</v>
      </c>
    </row>
    <row r="77" spans="1:17">
      <c r="A77">
        <v>64</v>
      </c>
      <c r="B77" t="s">
        <v>392</v>
      </c>
      <c r="C77" t="s">
        <v>393</v>
      </c>
      <c r="D77" s="32">
        <v>28808</v>
      </c>
      <c r="E77" s="33" t="s">
        <v>197</v>
      </c>
      <c r="F77" t="s">
        <v>109</v>
      </c>
      <c r="G77" s="10">
        <v>179</v>
      </c>
      <c r="H77" s="33">
        <v>92</v>
      </c>
      <c r="I77" s="33" t="s">
        <v>124</v>
      </c>
      <c r="J77" s="34">
        <v>9022.1153606811567</v>
      </c>
      <c r="K77" s="34">
        <v>220</v>
      </c>
      <c r="L77" t="s">
        <v>75</v>
      </c>
      <c r="M77" s="24" t="s">
        <v>394</v>
      </c>
      <c r="N77" t="s">
        <v>214</v>
      </c>
      <c r="O77" t="s">
        <v>395</v>
      </c>
      <c r="P77" t="s">
        <v>396</v>
      </c>
      <c r="Q77" s="35">
        <v>43635</v>
      </c>
    </row>
    <row r="78" spans="1:17">
      <c r="A78">
        <v>65</v>
      </c>
      <c r="B78" t="s">
        <v>397</v>
      </c>
      <c r="C78" t="s">
        <v>398</v>
      </c>
      <c r="D78" s="32">
        <v>30827</v>
      </c>
      <c r="E78" s="33" t="s">
        <v>131</v>
      </c>
      <c r="F78" t="s">
        <v>109</v>
      </c>
      <c r="G78" s="10">
        <v>197</v>
      </c>
      <c r="H78" s="33">
        <v>71</v>
      </c>
      <c r="I78" s="33" t="s">
        <v>101</v>
      </c>
      <c r="J78" s="34">
        <v>3140.8351113768899</v>
      </c>
      <c r="K78" s="34">
        <v>290</v>
      </c>
      <c r="L78" t="s">
        <v>111</v>
      </c>
      <c r="M78" s="24" t="s">
        <v>133</v>
      </c>
      <c r="N78" t="s">
        <v>399</v>
      </c>
      <c r="O78" t="s">
        <v>400</v>
      </c>
      <c r="P78" t="s">
        <v>401</v>
      </c>
      <c r="Q78" s="35">
        <v>44822</v>
      </c>
    </row>
    <row r="79" spans="1:17">
      <c r="A79">
        <v>66</v>
      </c>
      <c r="B79" t="s">
        <v>223</v>
      </c>
      <c r="C79" t="s">
        <v>402</v>
      </c>
      <c r="D79" s="32">
        <v>30456</v>
      </c>
      <c r="E79" s="33" t="s">
        <v>108</v>
      </c>
      <c r="F79" t="s">
        <v>100</v>
      </c>
      <c r="G79" s="10">
        <v>174</v>
      </c>
      <c r="H79" s="33">
        <v>46</v>
      </c>
      <c r="I79" s="33" t="s">
        <v>219</v>
      </c>
      <c r="J79" s="34">
        <v>3364.8032497640784</v>
      </c>
      <c r="K79" s="34">
        <v>350</v>
      </c>
      <c r="L79" t="s">
        <v>75</v>
      </c>
      <c r="M79" s="24" t="s">
        <v>331</v>
      </c>
      <c r="N79" t="s">
        <v>180</v>
      </c>
      <c r="O79" t="s">
        <v>403</v>
      </c>
      <c r="P79" t="s">
        <v>404</v>
      </c>
      <c r="Q79" s="35">
        <v>43594</v>
      </c>
    </row>
    <row r="80" spans="1:17">
      <c r="A80">
        <v>67</v>
      </c>
      <c r="B80" t="s">
        <v>405</v>
      </c>
      <c r="C80" t="s">
        <v>406</v>
      </c>
      <c r="D80" s="32">
        <v>26778</v>
      </c>
      <c r="E80" s="33" t="s">
        <v>108</v>
      </c>
      <c r="F80" t="s">
        <v>109</v>
      </c>
      <c r="G80" s="10">
        <v>181</v>
      </c>
      <c r="H80" s="33">
        <v>56</v>
      </c>
      <c r="I80" s="33" t="s">
        <v>110</v>
      </c>
      <c r="J80" s="34">
        <v>6090.3633859533966</v>
      </c>
      <c r="K80" s="34">
        <v>200</v>
      </c>
      <c r="L80" t="s">
        <v>111</v>
      </c>
      <c r="M80" s="24" t="s">
        <v>258</v>
      </c>
      <c r="N80" t="s">
        <v>174</v>
      </c>
      <c r="O80" t="s">
        <v>407</v>
      </c>
      <c r="P80" t="s">
        <v>408</v>
      </c>
      <c r="Q80" s="35">
        <v>43594</v>
      </c>
    </row>
    <row r="81" spans="1:17">
      <c r="A81">
        <v>68</v>
      </c>
      <c r="B81" t="s">
        <v>409</v>
      </c>
      <c r="C81" t="s">
        <v>410</v>
      </c>
      <c r="D81" s="32">
        <v>30712</v>
      </c>
      <c r="E81" s="33" t="s">
        <v>131</v>
      </c>
      <c r="F81" t="s">
        <v>109</v>
      </c>
      <c r="G81" s="10">
        <v>170</v>
      </c>
      <c r="H81" s="33">
        <v>58</v>
      </c>
      <c r="I81" s="33" t="s">
        <v>179</v>
      </c>
      <c r="J81" s="34">
        <v>7361.3646331742038</v>
      </c>
      <c r="K81" s="34">
        <v>311</v>
      </c>
      <c r="L81" t="s">
        <v>111</v>
      </c>
      <c r="M81" s="24" t="s">
        <v>411</v>
      </c>
      <c r="N81" t="s">
        <v>134</v>
      </c>
      <c r="O81" t="s">
        <v>412</v>
      </c>
      <c r="P81" t="s">
        <v>413</v>
      </c>
      <c r="Q81" s="35">
        <v>43872</v>
      </c>
    </row>
    <row r="82" spans="1:17">
      <c r="A82">
        <v>69</v>
      </c>
      <c r="B82" t="s">
        <v>414</v>
      </c>
      <c r="C82" t="s">
        <v>415</v>
      </c>
      <c r="D82" s="32">
        <v>27181</v>
      </c>
      <c r="E82" s="33" t="s">
        <v>117</v>
      </c>
      <c r="F82" t="s">
        <v>109</v>
      </c>
      <c r="G82" s="10">
        <v>174</v>
      </c>
      <c r="H82" s="33">
        <v>85</v>
      </c>
      <c r="I82" s="33" t="s">
        <v>219</v>
      </c>
      <c r="J82" s="34">
        <v>3218.7087599403221</v>
      </c>
      <c r="K82" s="34">
        <v>220</v>
      </c>
      <c r="L82" t="s">
        <v>111</v>
      </c>
      <c r="M82" s="24" t="s">
        <v>377</v>
      </c>
      <c r="N82" t="s">
        <v>214</v>
      </c>
      <c r="O82" t="s">
        <v>416</v>
      </c>
      <c r="P82" t="s">
        <v>417</v>
      </c>
      <c r="Q82" s="35">
        <v>44194</v>
      </c>
    </row>
    <row r="83" spans="1:17">
      <c r="A83">
        <v>70</v>
      </c>
      <c r="B83" t="s">
        <v>418</v>
      </c>
      <c r="C83" t="s">
        <v>419</v>
      </c>
      <c r="D83" s="32">
        <v>30489</v>
      </c>
      <c r="E83" s="33" t="s">
        <v>108</v>
      </c>
      <c r="F83" t="s">
        <v>109</v>
      </c>
      <c r="G83" s="10">
        <v>191</v>
      </c>
      <c r="H83" s="33">
        <v>80</v>
      </c>
      <c r="I83" s="33" t="s">
        <v>219</v>
      </c>
      <c r="J83" s="34">
        <v>1527.2595754692984</v>
      </c>
      <c r="K83" s="34">
        <v>290</v>
      </c>
      <c r="L83" t="s">
        <v>75</v>
      </c>
      <c r="M83" s="24" t="s">
        <v>150</v>
      </c>
      <c r="N83" t="s">
        <v>134</v>
      </c>
      <c r="O83" t="s">
        <v>420</v>
      </c>
      <c r="P83" t="s">
        <v>421</v>
      </c>
      <c r="Q83" s="35">
        <v>43541</v>
      </c>
    </row>
    <row r="84" spans="1:17">
      <c r="A84">
        <v>71</v>
      </c>
      <c r="B84" t="s">
        <v>422</v>
      </c>
      <c r="C84" t="s">
        <v>423</v>
      </c>
      <c r="D84" s="32">
        <v>30369</v>
      </c>
      <c r="E84" s="33" t="s">
        <v>197</v>
      </c>
      <c r="F84" t="s">
        <v>109</v>
      </c>
      <c r="G84" s="10">
        <v>191</v>
      </c>
      <c r="H84" s="33">
        <v>72</v>
      </c>
      <c r="I84" s="33" t="s">
        <v>179</v>
      </c>
      <c r="J84" s="34">
        <v>1085.353571570467</v>
      </c>
      <c r="K84" s="34">
        <v>220</v>
      </c>
      <c r="L84" t="s">
        <v>75</v>
      </c>
      <c r="M84" s="24" t="s">
        <v>424</v>
      </c>
      <c r="N84" t="s">
        <v>180</v>
      </c>
      <c r="O84" t="s">
        <v>425</v>
      </c>
      <c r="P84" t="s">
        <v>426</v>
      </c>
      <c r="Q84" s="35">
        <v>43902</v>
      </c>
    </row>
    <row r="85" spans="1:17">
      <c r="A85">
        <v>72</v>
      </c>
      <c r="B85" t="s">
        <v>43</v>
      </c>
      <c r="C85" t="s">
        <v>427</v>
      </c>
      <c r="D85" s="32">
        <v>28397</v>
      </c>
      <c r="E85" s="33" t="s">
        <v>131</v>
      </c>
      <c r="F85" t="s">
        <v>109</v>
      </c>
      <c r="G85" s="10">
        <v>199</v>
      </c>
      <c r="H85" s="33">
        <v>74</v>
      </c>
      <c r="I85" s="33" t="s">
        <v>219</v>
      </c>
      <c r="J85" s="34">
        <v>6528.6394262165159</v>
      </c>
      <c r="K85" s="34">
        <v>220</v>
      </c>
      <c r="L85" t="s">
        <v>75</v>
      </c>
      <c r="M85" s="24" t="s">
        <v>348</v>
      </c>
      <c r="N85" t="s">
        <v>134</v>
      </c>
      <c r="O85" t="s">
        <v>428</v>
      </c>
      <c r="P85" t="s">
        <v>429</v>
      </c>
      <c r="Q85" s="35">
        <v>43640</v>
      </c>
    </row>
    <row r="86" spans="1:17">
      <c r="A86">
        <v>73</v>
      </c>
      <c r="B86" t="s">
        <v>205</v>
      </c>
      <c r="C86" t="s">
        <v>430</v>
      </c>
      <c r="D86" s="32">
        <v>29185</v>
      </c>
      <c r="E86" s="33" t="s">
        <v>108</v>
      </c>
      <c r="F86" t="s">
        <v>100</v>
      </c>
      <c r="G86" s="10">
        <v>163</v>
      </c>
      <c r="H86" s="33">
        <v>44</v>
      </c>
      <c r="I86" s="33" t="s">
        <v>110</v>
      </c>
      <c r="J86" s="34">
        <v>9873.6644231962928</v>
      </c>
      <c r="K86" s="34">
        <v>311</v>
      </c>
      <c r="L86" t="s">
        <v>118</v>
      </c>
      <c r="M86" s="24" t="s">
        <v>258</v>
      </c>
      <c r="N86" t="s">
        <v>214</v>
      </c>
      <c r="O86" t="s">
        <v>431</v>
      </c>
      <c r="P86" t="s">
        <v>432</v>
      </c>
      <c r="Q86" s="35">
        <v>44105</v>
      </c>
    </row>
    <row r="87" spans="1:17">
      <c r="A87">
        <v>74</v>
      </c>
      <c r="B87" t="s">
        <v>286</v>
      </c>
      <c r="C87" t="s">
        <v>433</v>
      </c>
      <c r="D87" s="32">
        <v>29146</v>
      </c>
      <c r="E87" s="33" t="s">
        <v>131</v>
      </c>
      <c r="F87" t="s">
        <v>109</v>
      </c>
      <c r="G87" s="10">
        <v>193</v>
      </c>
      <c r="H87" s="33">
        <v>70</v>
      </c>
      <c r="I87" s="33" t="s">
        <v>219</v>
      </c>
      <c r="J87" s="34">
        <v>7204.9779355334849</v>
      </c>
      <c r="K87" s="34">
        <v>250</v>
      </c>
      <c r="L87" t="s">
        <v>271</v>
      </c>
      <c r="M87" s="24" t="s">
        <v>150</v>
      </c>
      <c r="N87" t="s">
        <v>141</v>
      </c>
      <c r="O87" t="s">
        <v>434</v>
      </c>
      <c r="P87" t="s">
        <v>435</v>
      </c>
      <c r="Q87" s="35">
        <v>44131</v>
      </c>
    </row>
    <row r="88" spans="1:17">
      <c r="A88">
        <v>75</v>
      </c>
      <c r="B88" t="s">
        <v>106</v>
      </c>
      <c r="C88" t="s">
        <v>436</v>
      </c>
      <c r="D88" s="32">
        <v>30515</v>
      </c>
      <c r="E88" s="33" t="s">
        <v>117</v>
      </c>
      <c r="F88" t="s">
        <v>109</v>
      </c>
      <c r="G88" s="10">
        <v>172</v>
      </c>
      <c r="H88" s="33">
        <v>80</v>
      </c>
      <c r="I88" s="33" t="s">
        <v>110</v>
      </c>
      <c r="J88" s="34">
        <v>6032.0098972320257</v>
      </c>
      <c r="K88" s="34">
        <v>250</v>
      </c>
      <c r="L88" t="s">
        <v>111</v>
      </c>
      <c r="M88" s="24" t="s">
        <v>437</v>
      </c>
      <c r="N88" t="s">
        <v>214</v>
      </c>
      <c r="O88" t="s">
        <v>438</v>
      </c>
      <c r="P88" t="s">
        <v>439</v>
      </c>
      <c r="Q88" s="35">
        <v>44117</v>
      </c>
    </row>
    <row r="89" spans="1:17">
      <c r="A89">
        <v>76</v>
      </c>
      <c r="B89" t="s">
        <v>277</v>
      </c>
      <c r="C89" t="s">
        <v>440</v>
      </c>
      <c r="D89" s="32">
        <v>23072</v>
      </c>
      <c r="E89" s="33" t="s">
        <v>131</v>
      </c>
      <c r="F89" t="s">
        <v>100</v>
      </c>
      <c r="G89" s="10">
        <v>154</v>
      </c>
      <c r="H89" s="33">
        <v>47</v>
      </c>
      <c r="I89" s="33" t="s">
        <v>219</v>
      </c>
      <c r="J89" s="34">
        <v>7862.7662428858994</v>
      </c>
      <c r="K89" s="34">
        <v>311</v>
      </c>
      <c r="L89" t="s">
        <v>111</v>
      </c>
      <c r="M89" s="24" t="s">
        <v>119</v>
      </c>
      <c r="N89" t="s">
        <v>399</v>
      </c>
      <c r="O89" t="s">
        <v>441</v>
      </c>
      <c r="P89" t="s">
        <v>442</v>
      </c>
      <c r="Q89" s="35">
        <v>44172</v>
      </c>
    </row>
    <row r="90" spans="1:17">
      <c r="A90">
        <v>77</v>
      </c>
      <c r="B90" t="s">
        <v>443</v>
      </c>
      <c r="C90" t="s">
        <v>444</v>
      </c>
      <c r="D90" s="32">
        <v>28454</v>
      </c>
      <c r="E90" s="33" t="s">
        <v>108</v>
      </c>
      <c r="F90" t="s">
        <v>109</v>
      </c>
      <c r="G90" s="10">
        <v>174</v>
      </c>
      <c r="H90" s="33">
        <v>71</v>
      </c>
      <c r="I90" s="33" t="s">
        <v>179</v>
      </c>
      <c r="J90" s="34">
        <v>5382.6612643077051</v>
      </c>
      <c r="K90" s="34">
        <v>290</v>
      </c>
      <c r="L90" t="s">
        <v>75</v>
      </c>
      <c r="M90" s="24" t="s">
        <v>112</v>
      </c>
      <c r="N90" t="s">
        <v>378</v>
      </c>
      <c r="O90" t="s">
        <v>445</v>
      </c>
      <c r="P90" t="s">
        <v>446</v>
      </c>
      <c r="Q90" s="35">
        <v>44129</v>
      </c>
    </row>
    <row r="91" spans="1:17">
      <c r="A91">
        <v>78</v>
      </c>
      <c r="B91" t="s">
        <v>269</v>
      </c>
      <c r="C91" t="s">
        <v>447</v>
      </c>
      <c r="D91" s="32">
        <v>22525</v>
      </c>
      <c r="E91" s="33" t="s">
        <v>197</v>
      </c>
      <c r="F91" t="s">
        <v>100</v>
      </c>
      <c r="G91" s="10">
        <v>167</v>
      </c>
      <c r="H91" s="33">
        <v>50</v>
      </c>
      <c r="I91" s="33" t="s">
        <v>124</v>
      </c>
      <c r="J91" s="34">
        <v>3650.3674748036888</v>
      </c>
      <c r="K91" s="34">
        <v>250</v>
      </c>
      <c r="L91" t="s">
        <v>75</v>
      </c>
      <c r="M91" s="24" t="s">
        <v>448</v>
      </c>
      <c r="N91" t="s">
        <v>449</v>
      </c>
      <c r="O91" t="s">
        <v>450</v>
      </c>
      <c r="P91" t="s">
        <v>451</v>
      </c>
      <c r="Q91" s="35">
        <v>43846</v>
      </c>
    </row>
    <row r="92" spans="1:17">
      <c r="A92">
        <v>79</v>
      </c>
      <c r="B92" t="s">
        <v>40</v>
      </c>
      <c r="C92" t="s">
        <v>452</v>
      </c>
      <c r="D92" s="32">
        <v>31169</v>
      </c>
      <c r="E92" s="33" t="s">
        <v>117</v>
      </c>
      <c r="F92" t="s">
        <v>109</v>
      </c>
      <c r="G92" s="10">
        <v>188</v>
      </c>
      <c r="H92" s="33">
        <v>79</v>
      </c>
      <c r="I92" s="33" t="s">
        <v>101</v>
      </c>
      <c r="J92" s="34">
        <v>5515.3807371374278</v>
      </c>
      <c r="K92" s="34">
        <v>250</v>
      </c>
      <c r="L92" t="s">
        <v>111</v>
      </c>
      <c r="M92" s="24" t="s">
        <v>453</v>
      </c>
      <c r="N92" t="s">
        <v>220</v>
      </c>
      <c r="O92" t="s">
        <v>454</v>
      </c>
      <c r="P92" t="s">
        <v>455</v>
      </c>
      <c r="Q92" s="35">
        <v>44908</v>
      </c>
    </row>
    <row r="93" spans="1:17">
      <c r="A93">
        <v>80</v>
      </c>
      <c r="B93" t="s">
        <v>98</v>
      </c>
      <c r="C93" t="s">
        <v>456</v>
      </c>
      <c r="D93" s="32">
        <v>28664</v>
      </c>
      <c r="E93" s="33" t="s">
        <v>197</v>
      </c>
      <c r="F93" t="s">
        <v>100</v>
      </c>
      <c r="G93" s="10">
        <v>164</v>
      </c>
      <c r="H93" s="33">
        <v>60</v>
      </c>
      <c r="I93" s="33" t="s">
        <v>179</v>
      </c>
      <c r="J93" s="34">
        <v>2263.3939353958726</v>
      </c>
      <c r="K93" s="34">
        <v>311</v>
      </c>
      <c r="L93" t="s">
        <v>75</v>
      </c>
      <c r="M93" s="24" t="s">
        <v>173</v>
      </c>
      <c r="N93" t="s">
        <v>220</v>
      </c>
      <c r="O93" t="s">
        <v>457</v>
      </c>
      <c r="P93" t="s">
        <v>458</v>
      </c>
      <c r="Q93" s="35">
        <v>43839</v>
      </c>
    </row>
    <row r="94" spans="1:17">
      <c r="A94">
        <v>81</v>
      </c>
      <c r="B94" t="s">
        <v>414</v>
      </c>
      <c r="C94" t="s">
        <v>459</v>
      </c>
      <c r="D94" s="32">
        <v>26750</v>
      </c>
      <c r="E94" s="33" t="s">
        <v>197</v>
      </c>
      <c r="F94" t="s">
        <v>109</v>
      </c>
      <c r="G94" s="10">
        <v>166</v>
      </c>
      <c r="H94" s="33">
        <v>74</v>
      </c>
      <c r="I94" s="33" t="s">
        <v>101</v>
      </c>
      <c r="J94" s="34">
        <v>3121.6250993901722</v>
      </c>
      <c r="K94" s="34">
        <v>250</v>
      </c>
      <c r="L94" t="s">
        <v>139</v>
      </c>
      <c r="M94" s="24" t="s">
        <v>258</v>
      </c>
      <c r="N94" t="s">
        <v>113</v>
      </c>
      <c r="O94" t="s">
        <v>460</v>
      </c>
      <c r="P94" t="s">
        <v>461</v>
      </c>
      <c r="Q94" s="35">
        <v>44149</v>
      </c>
    </row>
    <row r="95" spans="1:17">
      <c r="A95">
        <v>82</v>
      </c>
      <c r="B95" t="s">
        <v>295</v>
      </c>
      <c r="C95" t="s">
        <v>462</v>
      </c>
      <c r="D95" s="32">
        <v>29896</v>
      </c>
      <c r="E95" s="33" t="s">
        <v>197</v>
      </c>
      <c r="F95" t="s">
        <v>100</v>
      </c>
      <c r="G95" s="10">
        <v>179</v>
      </c>
      <c r="H95" s="33">
        <v>51</v>
      </c>
      <c r="I95" s="33" t="s">
        <v>124</v>
      </c>
      <c r="J95" s="34">
        <v>6654.4555570551993</v>
      </c>
      <c r="K95" s="34">
        <v>290</v>
      </c>
      <c r="L95" t="s">
        <v>111</v>
      </c>
      <c r="M95" s="24" t="s">
        <v>463</v>
      </c>
      <c r="N95" t="s">
        <v>134</v>
      </c>
      <c r="O95" t="s">
        <v>464</v>
      </c>
      <c r="P95" t="s">
        <v>465</v>
      </c>
      <c r="Q95" s="35">
        <v>44103</v>
      </c>
    </row>
    <row r="96" spans="1:17">
      <c r="A96">
        <v>83</v>
      </c>
      <c r="B96" t="s">
        <v>414</v>
      </c>
      <c r="C96" t="s">
        <v>466</v>
      </c>
      <c r="D96" s="32">
        <v>28946</v>
      </c>
      <c r="E96" s="33" t="s">
        <v>117</v>
      </c>
      <c r="F96" t="s">
        <v>109</v>
      </c>
      <c r="G96" s="10">
        <v>163</v>
      </c>
      <c r="H96" s="33">
        <v>83</v>
      </c>
      <c r="I96" s="33" t="s">
        <v>219</v>
      </c>
      <c r="J96" s="34">
        <v>4275.446687349382</v>
      </c>
      <c r="K96" s="34">
        <v>220</v>
      </c>
      <c r="L96" t="s">
        <v>75</v>
      </c>
      <c r="M96" s="24" t="s">
        <v>150</v>
      </c>
      <c r="N96" t="s">
        <v>378</v>
      </c>
      <c r="O96" t="s">
        <v>467</v>
      </c>
      <c r="P96" t="s">
        <v>468</v>
      </c>
      <c r="Q96" s="35">
        <v>43955</v>
      </c>
    </row>
    <row r="97" spans="1:17">
      <c r="A97">
        <v>84</v>
      </c>
      <c r="B97" t="s">
        <v>329</v>
      </c>
      <c r="C97" t="s">
        <v>469</v>
      </c>
      <c r="D97" s="32">
        <v>30480</v>
      </c>
      <c r="E97" s="33" t="s">
        <v>131</v>
      </c>
      <c r="F97" t="s">
        <v>109</v>
      </c>
      <c r="G97" s="10">
        <v>162</v>
      </c>
      <c r="H97" s="33">
        <v>89</v>
      </c>
      <c r="I97" s="33" t="s">
        <v>219</v>
      </c>
      <c r="J97" s="34">
        <v>8477.7000645959124</v>
      </c>
      <c r="K97" s="34">
        <v>100</v>
      </c>
      <c r="L97" t="s">
        <v>111</v>
      </c>
      <c r="M97" s="24" t="s">
        <v>331</v>
      </c>
      <c r="N97" t="s">
        <v>134</v>
      </c>
      <c r="O97" t="s">
        <v>470</v>
      </c>
      <c r="P97" t="s">
        <v>471</v>
      </c>
      <c r="Q97" s="35">
        <v>44138</v>
      </c>
    </row>
    <row r="98" spans="1:17">
      <c r="A98">
        <v>85</v>
      </c>
      <c r="B98" t="s">
        <v>295</v>
      </c>
      <c r="C98" t="s">
        <v>472</v>
      </c>
      <c r="D98" s="32">
        <v>22471</v>
      </c>
      <c r="E98" s="33" t="s">
        <v>131</v>
      </c>
      <c r="F98" t="s">
        <v>100</v>
      </c>
      <c r="G98" s="10">
        <v>164</v>
      </c>
      <c r="H98" s="33">
        <v>56</v>
      </c>
      <c r="I98" s="33" t="s">
        <v>219</v>
      </c>
      <c r="J98" s="34">
        <v>3195.1504901130925</v>
      </c>
      <c r="K98" s="34">
        <v>220</v>
      </c>
      <c r="L98" t="s">
        <v>75</v>
      </c>
      <c r="M98" s="24" t="s">
        <v>119</v>
      </c>
      <c r="N98" t="s">
        <v>113</v>
      </c>
      <c r="O98" t="s">
        <v>473</v>
      </c>
      <c r="P98" t="s">
        <v>474</v>
      </c>
      <c r="Q98" s="35">
        <v>44863</v>
      </c>
    </row>
    <row r="99" spans="1:17">
      <c r="A99">
        <v>86</v>
      </c>
      <c r="B99" t="s">
        <v>164</v>
      </c>
      <c r="C99" t="s">
        <v>475</v>
      </c>
      <c r="D99" s="32">
        <v>26504</v>
      </c>
      <c r="E99" s="33" t="s">
        <v>131</v>
      </c>
      <c r="F99" t="s">
        <v>109</v>
      </c>
      <c r="G99" s="10">
        <v>170</v>
      </c>
      <c r="H99" s="33">
        <v>76</v>
      </c>
      <c r="I99" s="33" t="s">
        <v>101</v>
      </c>
      <c r="J99" s="34">
        <v>3944.4328125998859</v>
      </c>
      <c r="K99" s="34">
        <v>100</v>
      </c>
      <c r="L99" t="s">
        <v>75</v>
      </c>
      <c r="M99" s="24" t="s">
        <v>476</v>
      </c>
      <c r="N99" t="s">
        <v>180</v>
      </c>
      <c r="O99" t="s">
        <v>477</v>
      </c>
      <c r="P99" t="s">
        <v>478</v>
      </c>
      <c r="Q99" s="35">
        <v>44043</v>
      </c>
    </row>
    <row r="100" spans="1:17">
      <c r="A100">
        <v>87</v>
      </c>
      <c r="B100" t="s">
        <v>106</v>
      </c>
      <c r="C100" t="s">
        <v>479</v>
      </c>
      <c r="D100" s="32">
        <v>29319</v>
      </c>
      <c r="E100" s="33" t="s">
        <v>131</v>
      </c>
      <c r="F100" t="s">
        <v>109</v>
      </c>
      <c r="G100" s="10">
        <v>199</v>
      </c>
      <c r="H100" s="33">
        <v>85</v>
      </c>
      <c r="I100" s="33" t="s">
        <v>219</v>
      </c>
      <c r="J100" s="34">
        <v>8446.1336889274953</v>
      </c>
      <c r="K100" s="34">
        <v>311</v>
      </c>
      <c r="L100" t="s">
        <v>75</v>
      </c>
      <c r="M100" s="24" t="s">
        <v>173</v>
      </c>
      <c r="N100" t="s">
        <v>174</v>
      </c>
      <c r="O100" t="s">
        <v>480</v>
      </c>
      <c r="P100" t="s">
        <v>481</v>
      </c>
      <c r="Q100" s="35">
        <v>44865</v>
      </c>
    </row>
    <row r="101" spans="1:17">
      <c r="A101">
        <v>88</v>
      </c>
      <c r="B101" t="s">
        <v>159</v>
      </c>
      <c r="C101" t="s">
        <v>482</v>
      </c>
      <c r="D101" s="32">
        <v>30920</v>
      </c>
      <c r="E101" s="33" t="s">
        <v>197</v>
      </c>
      <c r="F101" t="s">
        <v>109</v>
      </c>
      <c r="G101" s="10">
        <v>186</v>
      </c>
      <c r="H101" s="33">
        <v>93</v>
      </c>
      <c r="I101" s="33" t="s">
        <v>179</v>
      </c>
      <c r="J101" s="34">
        <v>5051.0008530381683</v>
      </c>
      <c r="K101" s="34">
        <v>200</v>
      </c>
      <c r="L101" t="s">
        <v>111</v>
      </c>
      <c r="M101" s="24" t="s">
        <v>167</v>
      </c>
      <c r="N101" t="s">
        <v>126</v>
      </c>
      <c r="O101" t="s">
        <v>483</v>
      </c>
      <c r="P101" t="s">
        <v>484</v>
      </c>
      <c r="Q101" s="35">
        <v>43921</v>
      </c>
    </row>
    <row r="102" spans="1:17">
      <c r="A102">
        <v>89</v>
      </c>
      <c r="B102" t="s">
        <v>485</v>
      </c>
      <c r="C102" t="s">
        <v>486</v>
      </c>
      <c r="D102" s="32">
        <v>29232</v>
      </c>
      <c r="E102" s="33" t="s">
        <v>131</v>
      </c>
      <c r="F102" t="s">
        <v>100</v>
      </c>
      <c r="G102" s="10">
        <v>173</v>
      </c>
      <c r="H102" s="33">
        <v>53</v>
      </c>
      <c r="I102" s="33" t="s">
        <v>219</v>
      </c>
      <c r="J102" s="34">
        <v>6031.2406066841304</v>
      </c>
      <c r="K102" s="34">
        <v>311</v>
      </c>
      <c r="L102" t="s">
        <v>75</v>
      </c>
      <c r="M102" s="24" t="s">
        <v>487</v>
      </c>
      <c r="N102" t="s">
        <v>378</v>
      </c>
      <c r="O102" t="s">
        <v>488</v>
      </c>
      <c r="P102" t="s">
        <v>489</v>
      </c>
      <c r="Q102" s="35">
        <v>43939</v>
      </c>
    </row>
    <row r="103" spans="1:17">
      <c r="A103">
        <v>90</v>
      </c>
      <c r="B103" t="s">
        <v>40</v>
      </c>
      <c r="C103" t="s">
        <v>490</v>
      </c>
      <c r="D103" s="32">
        <v>29312</v>
      </c>
      <c r="E103" s="33" t="s">
        <v>117</v>
      </c>
      <c r="F103" t="s">
        <v>109</v>
      </c>
      <c r="G103" s="10">
        <v>198</v>
      </c>
      <c r="H103" s="33">
        <v>95</v>
      </c>
      <c r="I103" s="33" t="s">
        <v>179</v>
      </c>
      <c r="J103" s="34">
        <v>7133.0259430701844</v>
      </c>
      <c r="K103" s="34">
        <v>350</v>
      </c>
      <c r="L103" t="s">
        <v>75</v>
      </c>
      <c r="M103" s="24" t="s">
        <v>491</v>
      </c>
      <c r="N103" t="s">
        <v>214</v>
      </c>
      <c r="O103" t="s">
        <v>492</v>
      </c>
      <c r="P103" t="s">
        <v>493</v>
      </c>
      <c r="Q103" s="35">
        <v>43512</v>
      </c>
    </row>
    <row r="104" spans="1:17">
      <c r="A104">
        <v>91</v>
      </c>
      <c r="B104" t="s">
        <v>334</v>
      </c>
      <c r="C104" t="s">
        <v>494</v>
      </c>
      <c r="D104" s="32">
        <v>30438</v>
      </c>
      <c r="E104" s="33" t="s">
        <v>197</v>
      </c>
      <c r="F104" t="s">
        <v>109</v>
      </c>
      <c r="G104" s="10">
        <v>159</v>
      </c>
      <c r="H104" s="33">
        <v>85</v>
      </c>
      <c r="I104" s="33" t="s">
        <v>110</v>
      </c>
      <c r="J104" s="34">
        <v>6928.8323466776819</v>
      </c>
      <c r="K104" s="34">
        <v>311</v>
      </c>
      <c r="L104" t="s">
        <v>382</v>
      </c>
      <c r="M104" s="24" t="s">
        <v>258</v>
      </c>
      <c r="N104" t="s">
        <v>134</v>
      </c>
      <c r="O104" t="s">
        <v>495</v>
      </c>
      <c r="P104" t="s">
        <v>496</v>
      </c>
      <c r="Q104" s="35">
        <v>43581</v>
      </c>
    </row>
    <row r="105" spans="1:17">
      <c r="A105">
        <v>92</v>
      </c>
      <c r="B105" t="s">
        <v>497</v>
      </c>
      <c r="C105" t="s">
        <v>498</v>
      </c>
      <c r="D105" s="32">
        <v>21588</v>
      </c>
      <c r="E105" s="33" t="s">
        <v>131</v>
      </c>
      <c r="F105" t="s">
        <v>100</v>
      </c>
      <c r="G105" s="10">
        <v>159</v>
      </c>
      <c r="H105" s="33">
        <v>60</v>
      </c>
      <c r="I105" s="33" t="s">
        <v>124</v>
      </c>
      <c r="J105" s="34">
        <v>7781.7403461727126</v>
      </c>
      <c r="K105" s="34">
        <v>220</v>
      </c>
      <c r="L105" t="s">
        <v>75</v>
      </c>
      <c r="M105" s="24" t="s">
        <v>359</v>
      </c>
      <c r="N105" t="s">
        <v>126</v>
      </c>
      <c r="O105" t="s">
        <v>499</v>
      </c>
      <c r="P105" t="s">
        <v>500</v>
      </c>
      <c r="Q105" s="35">
        <v>43934</v>
      </c>
    </row>
    <row r="106" spans="1:17">
      <c r="A106">
        <v>93</v>
      </c>
      <c r="B106" t="s">
        <v>392</v>
      </c>
      <c r="C106" t="s">
        <v>501</v>
      </c>
      <c r="D106" s="32">
        <v>28020</v>
      </c>
      <c r="E106" s="33" t="s">
        <v>197</v>
      </c>
      <c r="F106" t="s">
        <v>109</v>
      </c>
      <c r="G106" s="10">
        <v>175</v>
      </c>
      <c r="H106" s="33">
        <v>65</v>
      </c>
      <c r="I106" s="33" t="s">
        <v>124</v>
      </c>
      <c r="J106" s="34">
        <v>5000.067590622275</v>
      </c>
      <c r="K106" s="34">
        <v>220</v>
      </c>
      <c r="L106" t="s">
        <v>111</v>
      </c>
      <c r="M106" s="24" t="s">
        <v>133</v>
      </c>
      <c r="N106" t="s">
        <v>266</v>
      </c>
      <c r="O106" t="s">
        <v>502</v>
      </c>
      <c r="P106" t="s">
        <v>503</v>
      </c>
      <c r="Q106" s="35">
        <v>43915</v>
      </c>
    </row>
    <row r="107" spans="1:17">
      <c r="A107">
        <v>94</v>
      </c>
      <c r="B107" t="s">
        <v>223</v>
      </c>
      <c r="C107" t="s">
        <v>504</v>
      </c>
      <c r="D107" s="32">
        <v>28175</v>
      </c>
      <c r="E107" s="33" t="s">
        <v>131</v>
      </c>
      <c r="F107" t="s">
        <v>100</v>
      </c>
      <c r="G107" s="10">
        <v>164</v>
      </c>
      <c r="H107" s="33">
        <v>45</v>
      </c>
      <c r="I107" s="33" t="s">
        <v>219</v>
      </c>
      <c r="J107" s="34">
        <v>4378.2598442006565</v>
      </c>
      <c r="K107" s="34">
        <v>220</v>
      </c>
      <c r="L107" t="s">
        <v>75</v>
      </c>
      <c r="M107" s="24" t="s">
        <v>448</v>
      </c>
      <c r="N107" t="s">
        <v>220</v>
      </c>
      <c r="O107" t="s">
        <v>505</v>
      </c>
      <c r="P107" t="s">
        <v>506</v>
      </c>
      <c r="Q107" s="35">
        <v>43484</v>
      </c>
    </row>
    <row r="108" spans="1:17">
      <c r="A108">
        <v>95</v>
      </c>
      <c r="B108" t="s">
        <v>106</v>
      </c>
      <c r="C108" t="s">
        <v>507</v>
      </c>
      <c r="D108" s="32">
        <v>30770</v>
      </c>
      <c r="E108" s="33" t="s">
        <v>131</v>
      </c>
      <c r="F108" t="s">
        <v>109</v>
      </c>
      <c r="G108" s="10">
        <v>167</v>
      </c>
      <c r="H108" s="33">
        <v>56</v>
      </c>
      <c r="I108" s="33" t="s">
        <v>219</v>
      </c>
      <c r="J108" s="34">
        <v>6178.7289597663785</v>
      </c>
      <c r="K108" s="34">
        <v>290</v>
      </c>
      <c r="L108" t="s">
        <v>111</v>
      </c>
      <c r="M108" s="24" t="s">
        <v>102</v>
      </c>
      <c r="N108" t="s">
        <v>266</v>
      </c>
      <c r="O108" t="s">
        <v>508</v>
      </c>
      <c r="P108" t="s">
        <v>509</v>
      </c>
      <c r="Q108" s="35">
        <v>44825</v>
      </c>
    </row>
    <row r="109" spans="1:17">
      <c r="A109">
        <v>96</v>
      </c>
      <c r="B109" t="s">
        <v>211</v>
      </c>
      <c r="C109" t="s">
        <v>510</v>
      </c>
      <c r="D109" s="32">
        <v>28243</v>
      </c>
      <c r="E109" s="33" t="s">
        <v>117</v>
      </c>
      <c r="F109" t="s">
        <v>109</v>
      </c>
      <c r="G109" s="10">
        <v>183</v>
      </c>
      <c r="H109" s="33">
        <v>87</v>
      </c>
      <c r="I109" s="33" t="s">
        <v>110</v>
      </c>
      <c r="J109" s="34">
        <v>2403.142340731928</v>
      </c>
      <c r="K109" s="34">
        <v>220</v>
      </c>
      <c r="L109" t="s">
        <v>75</v>
      </c>
      <c r="M109" s="24" t="s">
        <v>150</v>
      </c>
      <c r="N109" t="s">
        <v>214</v>
      </c>
      <c r="O109" t="s">
        <v>511</v>
      </c>
      <c r="P109" t="s">
        <v>512</v>
      </c>
      <c r="Q109" s="35">
        <v>44116</v>
      </c>
    </row>
    <row r="110" spans="1:17">
      <c r="A110">
        <v>97</v>
      </c>
      <c r="B110" t="s">
        <v>286</v>
      </c>
      <c r="C110" t="s">
        <v>513</v>
      </c>
      <c r="D110" s="32">
        <v>29145</v>
      </c>
      <c r="E110" s="33" t="s">
        <v>197</v>
      </c>
      <c r="F110" t="s">
        <v>109</v>
      </c>
      <c r="G110" s="10">
        <v>198</v>
      </c>
      <c r="H110" s="33">
        <v>57</v>
      </c>
      <c r="I110" s="33" t="s">
        <v>179</v>
      </c>
      <c r="J110" s="34">
        <v>2711.2462538814802</v>
      </c>
      <c r="K110" s="34">
        <v>100</v>
      </c>
      <c r="L110" t="s">
        <v>111</v>
      </c>
      <c r="M110" s="24" t="s">
        <v>514</v>
      </c>
      <c r="N110" t="s">
        <v>399</v>
      </c>
      <c r="O110" t="s">
        <v>515</v>
      </c>
      <c r="P110" t="s">
        <v>516</v>
      </c>
      <c r="Q110" s="35">
        <v>43556</v>
      </c>
    </row>
    <row r="111" spans="1:17">
      <c r="A111">
        <v>98</v>
      </c>
      <c r="B111" t="s">
        <v>517</v>
      </c>
      <c r="C111" t="s">
        <v>518</v>
      </c>
      <c r="D111" s="32">
        <v>29530</v>
      </c>
      <c r="E111" s="33" t="s">
        <v>117</v>
      </c>
      <c r="F111" t="s">
        <v>100</v>
      </c>
      <c r="G111" s="10">
        <v>182</v>
      </c>
      <c r="H111" s="33">
        <v>47</v>
      </c>
      <c r="I111" s="33" t="s">
        <v>110</v>
      </c>
      <c r="J111" s="34">
        <v>3937.306669622043</v>
      </c>
      <c r="K111" s="34">
        <v>220</v>
      </c>
      <c r="L111" t="s">
        <v>111</v>
      </c>
      <c r="M111" s="24" t="s">
        <v>150</v>
      </c>
      <c r="N111" t="s">
        <v>449</v>
      </c>
      <c r="O111" t="s">
        <v>519</v>
      </c>
      <c r="P111" t="s">
        <v>520</v>
      </c>
      <c r="Q111" s="35">
        <v>43586</v>
      </c>
    </row>
    <row r="112" spans="1:17">
      <c r="A112">
        <v>99</v>
      </c>
      <c r="B112" t="s">
        <v>129</v>
      </c>
      <c r="C112" t="s">
        <v>521</v>
      </c>
      <c r="D112" s="32">
        <v>29897</v>
      </c>
      <c r="E112" s="33" t="s">
        <v>131</v>
      </c>
      <c r="F112" t="s">
        <v>100</v>
      </c>
      <c r="G112" s="10">
        <v>180</v>
      </c>
      <c r="H112" s="33">
        <v>52</v>
      </c>
      <c r="I112" s="33" t="s">
        <v>101</v>
      </c>
      <c r="J112" s="34">
        <v>3215.698579830465</v>
      </c>
      <c r="K112" s="34">
        <v>311</v>
      </c>
      <c r="L112" t="s">
        <v>111</v>
      </c>
      <c r="M112" s="24" t="s">
        <v>150</v>
      </c>
      <c r="N112" t="s">
        <v>378</v>
      </c>
      <c r="O112" t="s">
        <v>522</v>
      </c>
      <c r="P112" t="s">
        <v>523</v>
      </c>
      <c r="Q112" s="35">
        <v>44894</v>
      </c>
    </row>
    <row r="113" spans="1:17">
      <c r="A113">
        <v>100</v>
      </c>
      <c r="B113" t="s">
        <v>414</v>
      </c>
      <c r="C113" t="s">
        <v>524</v>
      </c>
      <c r="D113" s="32">
        <v>30738</v>
      </c>
      <c r="E113" s="33" t="s">
        <v>117</v>
      </c>
      <c r="F113" t="s">
        <v>109</v>
      </c>
      <c r="G113" s="10">
        <v>174</v>
      </c>
      <c r="H113" s="33">
        <v>71</v>
      </c>
      <c r="I113" s="33" t="s">
        <v>110</v>
      </c>
      <c r="J113" s="34">
        <v>1253.1010552383002</v>
      </c>
      <c r="K113" s="34">
        <v>250</v>
      </c>
      <c r="L113" t="s">
        <v>75</v>
      </c>
      <c r="M113" s="24" t="s">
        <v>525</v>
      </c>
      <c r="N113" t="s">
        <v>113</v>
      </c>
      <c r="O113" t="s">
        <v>526</v>
      </c>
      <c r="P113" t="s">
        <v>527</v>
      </c>
      <c r="Q113" s="35">
        <v>44094</v>
      </c>
    </row>
  </sheetData>
  <mergeCells count="10">
    <mergeCell ref="C1:H1"/>
    <mergeCell ref="A2:B2"/>
    <mergeCell ref="C3:D3"/>
    <mergeCell ref="C4:D4"/>
    <mergeCell ref="C5:D5"/>
    <mergeCell ref="C9:D9"/>
    <mergeCell ref="C10:D10"/>
    <mergeCell ref="C6:D6"/>
    <mergeCell ref="C7:D7"/>
    <mergeCell ref="C8:D8"/>
  </mergeCells>
  <hyperlinks>
    <hyperlink ref="O113" r:id="rId1"/>
    <hyperlink ref="O102" r:id="rId2"/>
    <hyperlink ref="O97" r:id="rId3"/>
    <hyperlink ref="O24" r:id="rId4"/>
    <hyperlink ref="O18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Zadanie 1</vt:lpstr>
      <vt:lpstr>Zadanie 2</vt:lpstr>
      <vt:lpstr>Zadanie 3</vt:lpstr>
      <vt:lpstr>Zadanie 4</vt:lpstr>
      <vt:lpstr>Zadanie 5</vt:lpstr>
      <vt:lpstr>Zadanie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Sprawdzian-arkusz</dc:title>
  <dc:creator>Nowa Era</dc:creator>
  <cp:keywords>Sprawdzian</cp:keywords>
  <cp:lastModifiedBy>Admin</cp:lastModifiedBy>
  <dcterms:created xsi:type="dcterms:W3CDTF">2018-06-25T07:51:25Z</dcterms:created>
  <dcterms:modified xsi:type="dcterms:W3CDTF">2025-05-19T08:32:41Z</dcterms:modified>
</cp:coreProperties>
</file>